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amirov\Desktop\"/>
    </mc:Choice>
  </mc:AlternateContent>
  <workbookProtection lockStructure="1"/>
  <bookViews>
    <workbookView xWindow="0" yWindow="0" windowWidth="21570" windowHeight="8595"/>
  </bookViews>
  <sheets>
    <sheet name="заполнение"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3" i="2" l="1"/>
  <c r="G79" i="2"/>
  <c r="G68" i="2"/>
  <c r="G66" i="2"/>
  <c r="G23" i="2"/>
  <c r="G21" i="2"/>
  <c r="G19" i="2"/>
  <c r="G18" i="2"/>
  <c r="G17" i="2"/>
  <c r="G16" i="2"/>
  <c r="G15" i="2"/>
  <c r="G11" i="2"/>
  <c r="G10" i="2"/>
  <c r="K204" i="2" l="1"/>
  <c r="L31" i="2"/>
  <c r="E67" i="2" l="1"/>
  <c r="E68" i="2" s="1"/>
  <c r="K157" i="2" l="1"/>
  <c r="K156" i="2"/>
  <c r="I157" i="2"/>
  <c r="I156" i="2"/>
  <c r="M156" i="2"/>
  <c r="M157" i="2"/>
  <c r="L157" i="2"/>
  <c r="H157" i="2"/>
  <c r="L156" i="2"/>
  <c r="H156" i="2"/>
  <c r="M31" i="2"/>
  <c r="K32" i="2"/>
  <c r="I31" i="2"/>
  <c r="K5" i="2"/>
  <c r="K6" i="2"/>
  <c r="K7" i="2"/>
  <c r="K8" i="2"/>
  <c r="K9" i="2"/>
  <c r="K10" i="2"/>
  <c r="K11" i="2"/>
  <c r="K12" i="2"/>
  <c r="K13" i="2"/>
  <c r="K14" i="2"/>
  <c r="K15" i="2"/>
  <c r="K16" i="2"/>
  <c r="K17" i="2"/>
  <c r="K18" i="2"/>
  <c r="K19" i="2"/>
  <c r="K20" i="2"/>
  <c r="K21" i="2"/>
  <c r="K22" i="2"/>
  <c r="K23" i="2"/>
  <c r="K24" i="2"/>
  <c r="K25" i="2"/>
  <c r="K26" i="2"/>
  <c r="K27" i="2"/>
  <c r="K28" i="2"/>
  <c r="K29" i="2"/>
  <c r="K30" i="2"/>
  <c r="K31"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4" i="2"/>
  <c r="K135" i="2"/>
  <c r="K136" i="2"/>
  <c r="K137" i="2"/>
  <c r="K138" i="2"/>
  <c r="K139" i="2"/>
  <c r="K140" i="2"/>
  <c r="K141" i="2"/>
  <c r="K142" i="2"/>
  <c r="K143" i="2"/>
  <c r="K144" i="2"/>
  <c r="K145" i="2"/>
  <c r="K146" i="2"/>
  <c r="K147" i="2"/>
  <c r="K148" i="2"/>
  <c r="K149" i="2"/>
  <c r="K150" i="2"/>
  <c r="K151" i="2"/>
  <c r="K152" i="2"/>
  <c r="K153" i="2"/>
  <c r="K154" i="2"/>
  <c r="K155"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4" i="2"/>
  <c r="L5" i="2"/>
  <c r="L6" i="2"/>
  <c r="L7" i="2"/>
  <c r="L8" i="2"/>
  <c r="L9" i="2"/>
  <c r="L10" i="2"/>
  <c r="L11" i="2"/>
  <c r="L12" i="2"/>
  <c r="L13" i="2"/>
  <c r="L14" i="2"/>
  <c r="L15" i="2"/>
  <c r="L16" i="2"/>
  <c r="L17" i="2"/>
  <c r="L18" i="2"/>
  <c r="L19" i="2"/>
  <c r="L20" i="2"/>
  <c r="L21" i="2"/>
  <c r="L22" i="2"/>
  <c r="L23" i="2"/>
  <c r="L24" i="2"/>
  <c r="L25" i="2"/>
  <c r="L26" i="2"/>
  <c r="L27" i="2"/>
  <c r="L28" i="2"/>
  <c r="L29" i="2"/>
  <c r="L30"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4" i="2"/>
  <c r="M5" i="2"/>
  <c r="M6" i="2"/>
  <c r="M7" i="2"/>
  <c r="M8" i="2"/>
  <c r="M9" i="2"/>
  <c r="M10" i="2"/>
  <c r="M11" i="2"/>
  <c r="M12" i="2"/>
  <c r="M13" i="2"/>
  <c r="M14" i="2"/>
  <c r="M15" i="2"/>
  <c r="M16" i="2"/>
  <c r="M17" i="2"/>
  <c r="M18" i="2"/>
  <c r="M19" i="2"/>
  <c r="M20" i="2"/>
  <c r="M21" i="2"/>
  <c r="M22" i="2"/>
  <c r="M23" i="2"/>
  <c r="M24" i="2"/>
  <c r="M25" i="2"/>
  <c r="M26" i="2"/>
  <c r="M27" i="2"/>
  <c r="M28" i="2"/>
  <c r="M29" i="2"/>
  <c r="M30" i="2"/>
  <c r="M32"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4" i="2"/>
</calcChain>
</file>

<file path=xl/sharedStrings.xml><?xml version="1.0" encoding="utf-8"?>
<sst xmlns="http://schemas.openxmlformats.org/spreadsheetml/2006/main" count="527" uniqueCount="294">
  <si>
    <t>№</t>
  </si>
  <si>
    <t>Наименование объекта</t>
  </si>
  <si>
    <t>Адрес</t>
  </si>
  <si>
    <t>О наличии оборудования, в том числе приспособленных для использования инвалидов и лицами с ограниченными возможностями здоровья</t>
  </si>
  <si>
    <t>Всего</t>
  </si>
  <si>
    <t>Количество</t>
  </si>
  <si>
    <t>в том числе приспособленных для использованиия инвалидами и лицами с ОВЗ</t>
  </si>
  <si>
    <t>Общая площадь (кв.м.)</t>
  </si>
  <si>
    <t>Оборудованные учебные кабинеты</t>
  </si>
  <si>
    <t>Объекты для проведения практических занятий</t>
  </si>
  <si>
    <t>Кабинет "Строительные и мостовые конструкции, механика грунтов, основания и фундаменты"</t>
  </si>
  <si>
    <t>Лаборатория  "Строительные и мостовые конструкции"</t>
  </si>
  <si>
    <t>Лаборатория "Механика грунтов, основания и фундаменты"</t>
  </si>
  <si>
    <t>Лаборатория «Сопротивление материалов»</t>
  </si>
  <si>
    <t>Лекционная аудитория</t>
  </si>
  <si>
    <t>Лаборатория "Каналообразующие устройства и системы АиТ и метрологии"</t>
  </si>
  <si>
    <t>Лаборатория "Инженерная геология"</t>
  </si>
  <si>
    <t>Лаборатория " Электросвязь"</t>
  </si>
  <si>
    <t>Лаборатория «Сети ЭВМ и информационные системы»</t>
  </si>
  <si>
    <t>Лаборатория "Системы железнодорожной автоматики и телемеханики"</t>
  </si>
  <si>
    <t>Лаборатория " Системы железнодорожной автоматики и телемеханики"</t>
  </si>
  <si>
    <t xml:space="preserve">Лаборатория "Устройства железнодорожной автоматики и телемеханики" </t>
  </si>
  <si>
    <t>Лаборатория " Системы железнодорожной автоматики, телемеханики и связи"</t>
  </si>
  <si>
    <t>Компьютерный класс</t>
  </si>
  <si>
    <t>Лаборатория «Информационно-измерительные и управляющие системы»</t>
  </si>
  <si>
    <t>Лаборатория «Имитационное моделирование систем и процессов»</t>
  </si>
  <si>
    <t>Центр Транспортной безопасности</t>
  </si>
  <si>
    <t>Учебно-исследовательская лаборатория "Химия"</t>
  </si>
  <si>
    <t>Лаборатория "Химия"</t>
  </si>
  <si>
    <t>Лаборатория  "Физика (Электричество и магнетизм)"</t>
  </si>
  <si>
    <t>Учебно-исследовательская лаборатория</t>
  </si>
  <si>
    <t>Лаборатория  "Физика (Механика)"</t>
  </si>
  <si>
    <t>Лаборатория  "Физика (Оптика)"</t>
  </si>
  <si>
    <t>Лаборатория  "Химия"</t>
  </si>
  <si>
    <t>Лаборатория "Основы мехатроники и роботехники"   Лаборатория электронных устройств и мехатронных робототехнических систем                                          Лаборатория электрических и гидравлических приводов     Компьютерный класс</t>
  </si>
  <si>
    <t xml:space="preserve">Лаборатория "Теория автоматического управления"    Лаборатория "Методы многокритериальной оптимизации"   Компьютерный класс </t>
  </si>
  <si>
    <t xml:space="preserve"> Компьютерный класс.                                         Специализированная аудитория "Компьютерные технологии в науке."                                              </t>
  </si>
  <si>
    <t xml:space="preserve">Компьютерный класс                                          Специализированная аудитория "Средства и методы программирования"                                       </t>
  </si>
  <si>
    <t xml:space="preserve">Лекционная аудитория                                                    Лаборатория "Сети и коммуникации"                                   Специально-оборудованная аудитория        Компьютерный класс                     </t>
  </si>
  <si>
    <t>Лаборатория ЦТБ. Компьютерный класс</t>
  </si>
  <si>
    <t>Учебная аудитория</t>
  </si>
  <si>
    <t>Лингвистический центр</t>
  </si>
  <si>
    <t>Учебная аудитория. Музей СамГУПС</t>
  </si>
  <si>
    <t>Лингафонный кабинет</t>
  </si>
  <si>
    <t>Спортивный зал</t>
  </si>
  <si>
    <t>Учебная аудитория «Начертательная геометрия»</t>
  </si>
  <si>
    <t>Учебная аудитория «Инженерная графика»</t>
  </si>
  <si>
    <t xml:space="preserve"> Лаборатории «Механика» «Теоретическая механика»</t>
  </si>
  <si>
    <t>Лаборатории «Детали машин и основы конструирования» «Детали мехатронных модулей, роботов и их конструирование» «Теория механизмов и машин» «Техническая механика»</t>
  </si>
  <si>
    <t>Лаборатория "Автоматизация систем электроснабжения"</t>
  </si>
  <si>
    <t>Лаборатория "Контактная сеть"</t>
  </si>
  <si>
    <t>Лаборатория "Электронная техника и преобразователи"</t>
  </si>
  <si>
    <t>Лаборатория "Экология"</t>
  </si>
  <si>
    <t>Лаборатория "Динамика и механическая часть"</t>
  </si>
  <si>
    <t>Лаборатория  "Инженерная геодезия и геоинформатика"</t>
  </si>
  <si>
    <t>Лаборатория "Техника высоких напряжений"</t>
  </si>
  <si>
    <t>Лаборатория  асинхронного привода и высокоскоростного транспорта</t>
  </si>
  <si>
    <t>Лаборатория " Информационные системы и диагностика ЭСП"</t>
  </si>
  <si>
    <t>Лаборатория "Автоматика и автоматизация локомотивов"</t>
  </si>
  <si>
    <t>Лаборатория "Надежность и диагностика тепловозов"</t>
  </si>
  <si>
    <t>Учебный полигон</t>
  </si>
  <si>
    <t>Лаборатория «Электрическое оборудование локомотивов»</t>
  </si>
  <si>
    <t>Лаборатория «Эксплуатация и техническое обслуживание подвижного состава»</t>
  </si>
  <si>
    <t>Лаборатория «Производство и ремонт подвижного состава» «Технологии транспортного машиностроения»</t>
  </si>
  <si>
    <t>Лаборатория "Организация обеспечения безопасности движения и автоматические тормоза"</t>
  </si>
  <si>
    <t>Лаборатория</t>
  </si>
  <si>
    <t>Лаборатория "Безопасность жизнидеятельности"</t>
  </si>
  <si>
    <t>Лаборатория НИР</t>
  </si>
  <si>
    <t xml:space="preserve">Лаборатория </t>
  </si>
  <si>
    <t>Лаборатория  "Техническая диагностика подвижного состава"</t>
  </si>
  <si>
    <t>Аспиранты</t>
  </si>
  <si>
    <t>Лаборатория "Подвижной состав железных дорог"</t>
  </si>
  <si>
    <t>Выставочный зал</t>
  </si>
  <si>
    <t>Лаборатория профессионального цикла</t>
  </si>
  <si>
    <t xml:space="preserve"> Аудитория для курсового и дипломного проектирования</t>
  </si>
  <si>
    <t>Лаборатория "Организация движения поездов на железнодорожном транспорте"</t>
  </si>
  <si>
    <t>Лаборатория " Информационные технологии на магистральном транспорте"</t>
  </si>
  <si>
    <t>Лаборатория "Тренажерный комплекс оперативного персонала сортировочной горки"</t>
  </si>
  <si>
    <t>Раздевалка</t>
  </si>
  <si>
    <t>Тренажерный зал</t>
  </si>
  <si>
    <t>Плавательный бассейн</t>
  </si>
  <si>
    <t>Зал борьбы</t>
  </si>
  <si>
    <t>Зал спортивных игр</t>
  </si>
  <si>
    <t>Зал бокса</t>
  </si>
  <si>
    <t>Зал настольного тенниса</t>
  </si>
  <si>
    <t>Лаборатория "Дефектоскопия мостовых конструкций"</t>
  </si>
  <si>
    <t>Учебная мастерская</t>
  </si>
  <si>
    <t>№ ауд.</t>
  </si>
  <si>
    <t>1001а</t>
  </si>
  <si>
    <t>1001б</t>
  </si>
  <si>
    <t>Храм</t>
  </si>
  <si>
    <t>Уч.пол.</t>
  </si>
  <si>
    <t>Л12</t>
  </si>
  <si>
    <t>Л13</t>
  </si>
  <si>
    <t>Л14</t>
  </si>
  <si>
    <t>Л15</t>
  </si>
  <si>
    <t>Л16</t>
  </si>
  <si>
    <t>Л21</t>
  </si>
  <si>
    <t>Л25</t>
  </si>
  <si>
    <t>Л31</t>
  </si>
  <si>
    <t>Л34</t>
  </si>
  <si>
    <t>Л36</t>
  </si>
  <si>
    <t>Л37</t>
  </si>
  <si>
    <t>Л41</t>
  </si>
  <si>
    <t>Л42</t>
  </si>
  <si>
    <t>Л44</t>
  </si>
  <si>
    <t>Л51</t>
  </si>
  <si>
    <t>Л52</t>
  </si>
  <si>
    <t>Л53</t>
  </si>
  <si>
    <t>Л61</t>
  </si>
  <si>
    <t>Л62</t>
  </si>
  <si>
    <t>Л63</t>
  </si>
  <si>
    <t>Л64</t>
  </si>
  <si>
    <t>Л66</t>
  </si>
  <si>
    <t>Л73</t>
  </si>
  <si>
    <t>-</t>
  </si>
  <si>
    <t>8г (ауд№1)</t>
  </si>
  <si>
    <t>8г (ауд№2)</t>
  </si>
  <si>
    <t>Лаборатория "Технология конструкционных материалов", "Основы технологии машиностроения"</t>
  </si>
  <si>
    <t>Кабинет выполнения курсовых и выпускных квалификационных работ. Лаборатория НИР бакалавров, магистров и аспирантов</t>
  </si>
  <si>
    <t>Лаборатория "Теоретические основы электротехники" "Теоретические основы электротехники и электроника" "Электротехника"</t>
  </si>
  <si>
    <t>Лаборатория "материаловедение", "Технология конструкционных материалов"</t>
  </si>
  <si>
    <t>Лаборатория "Материаловедение" "Технология конструкционных материалов"</t>
  </si>
  <si>
    <t>Лаборатория "Теории дискретных устройств" "Теоретические основы автоматики и телемеханики"</t>
  </si>
  <si>
    <t>Лаборатория "Телекоммуникационные сети и системы связи" Лаборатория "Стандартизация и метрология",«Метрология, стандартизация и сертификация», «Метрология», «Основы проектирования», «Основы технологии производства», «Взаимозаменяемость и нормирование точности», «Физические основы измерений и эталоны», «Методы и средства измерений и контроля», «Организация и технология испытаний»</t>
  </si>
  <si>
    <t>Лаборатория "Электротехника  электроника", "Общая электротехника и электроника", "Электротехника"</t>
  </si>
  <si>
    <t>Лаборатория "Электрические машины", "Основы электропривода технологических установок"</t>
  </si>
  <si>
    <t>Лаборатория "Электроника", "Теоретические основы электротехники"</t>
  </si>
  <si>
    <t>Лаборатория "Теория линейных электрических цепей", "Теоретические основы электротехники", "Электротехника, электроника и схемотехника", "Электротехника и электроника", "Электротехника, электроника и электропривод", "Электроника и электротехника"</t>
  </si>
  <si>
    <t>Лаборатория "Моделирование систем", Лаборатория "Современные проблемы системного анализа и управления"                                                              Лаборатория микропроцессорной техники                                               Компьютерный  класс</t>
  </si>
  <si>
    <t>Класс курсового проектирования.  Лаборатория «Динамика, прочность машин, приборов и аппаратуры»</t>
  </si>
  <si>
    <t>Лаборатория "Тяговые подстанции"  "Релейная защита"</t>
  </si>
  <si>
    <t>Лаборатория  "Безопасность технологических процессов"  "Энергосберегающие технологии"</t>
  </si>
  <si>
    <t>Лаборатория "Материаловедение" "Эксплуатация технических средств обеспечения движения поездов"</t>
  </si>
  <si>
    <t>Лаборатория "Рельсовая дефектоскопия", "Метрология, стандартизация и сертификация"</t>
  </si>
  <si>
    <t>Лаборатория "Электрические железные дороги  и тяга поездов"</t>
  </si>
  <si>
    <t>Лаборатория "Технология, механизация и автоматизация железнодорожного строительства",  "Организация, планирование и управление техническим обслуживанием железнодорожного пути"</t>
  </si>
  <si>
    <t>Компьютерный класс, Лабортория "Основы проетирования"</t>
  </si>
  <si>
    <t>Лаборатория "Конструирование и расчет вагонов", "Производство и ремонт подвижного состава", "Эксплуатация и теххническое обслуживание подвижного состава"</t>
  </si>
  <si>
    <t>Лаборатория "Теория систем автоматического управления", "Основы механики подвижного состава"</t>
  </si>
  <si>
    <t>Стрелочный перевод</t>
  </si>
  <si>
    <t>Лаборатория "Управление движением поездов на железнодорожном транспорте"</t>
  </si>
  <si>
    <t>Лаборатория "Железнодорожный путь", "Технология, механизация и автоматизация работ по техническому обслуживанию железнодорожного пути"</t>
  </si>
  <si>
    <t>443066, г. Самара, Советский р-н, Первый Безымянный пер., д.18</t>
  </si>
  <si>
    <t>443066 г.  Самарская область, Самара, Советский р-н, пер. 1-й Безымянный , д. 16</t>
  </si>
  <si>
    <t>443066, г. Самара, Советский р-н, Первый Безымянный пер., д.14</t>
  </si>
  <si>
    <t>443058, г. Самара, Советский р-н, ул.Свободы, д.3</t>
  </si>
  <si>
    <t>443051, Самарская область, г. Самара, Кировский р-н, ул. Олимпийская, д. 45а</t>
  </si>
  <si>
    <t>443019,  г. Самара, Кировский р-н, ул. Литвинова, д. 332а, Лит. А, А1</t>
  </si>
  <si>
    <t>443019, Самарская область, г. Самара, Кировский р-н, ул. Литвинова, д. 332а, лит. АА1а</t>
  </si>
  <si>
    <t>443022, Самарская область, г. Самара, Промышленный р-н, п. Безымянка, Заводское шоссе, д. 18</t>
  </si>
  <si>
    <t>443052, Самарская область, г. Самара, Кировский р-н, ул. Земеца, 18а</t>
  </si>
  <si>
    <t>443058, Самарская область, г. Самара, Советский р-н, ул.Свободы, д.2Б</t>
  </si>
  <si>
    <t>443019, Самарская область, г. Самара, Кировский р-н, ул. Литвинова, д. 332а, лит. Б</t>
  </si>
  <si>
    <t>443019, Самарская область, г. Самара, Кировский р-н, ул. Литвинова, д. 332а,лит.Д</t>
  </si>
  <si>
    <t>443019, Самарская область, г. Самара, Кировский р-н, ул. Литвинова, д. 332а, лит. С</t>
  </si>
  <si>
    <t>443019, Самарская область, г. Самара, Кировский р-н, ул. Литвинова, д. 332а, лит. М</t>
  </si>
  <si>
    <t>Учебно-лабораторное оборудование для испытания строительных конструкций, 1 стол, 1 стул</t>
  </si>
  <si>
    <t>Учебно-лабораторное оборудование для изучения физических и механических свойств грунта</t>
  </si>
  <si>
    <t>Лабораторное оборудование по курсу "Сопротивление материалов"</t>
  </si>
  <si>
    <t>Доска меловая, 14 парт, 28 стульев</t>
  </si>
  <si>
    <t>Коллекция облицовочных материалов, Доска меловая, 16 парт, 32 стула</t>
  </si>
  <si>
    <t>Стенд механической обработки на базе токарного станка. Станок горизонтально фрезерный. Станок вертикально фрезерный. Сварочный трансформатор Станок сверлильный (2 шт.) Станок заточной</t>
  </si>
  <si>
    <t>Генератор импульсов GFS 8217 Осциллограф GOS 620 Источник питания GOS3030 КТСМ-01 Генератор импульсов GFS 8217 Осциллограф GOS 620 Источник питания GOS3030 КТСМ-01</t>
  </si>
  <si>
    <t>Моноблок Daewoo 20, Коллекция минералов, геохронологическая иллюстрационная шкала,доска меловая, 15 парт, 30 стульев</t>
  </si>
  <si>
    <t>ПВЭМ Celeron Dual-Core Е Автоматическая телефонная станция  ЖАТС-Э</t>
  </si>
  <si>
    <t>Источник питания GOS3030  Осциллограф GOS 620 ИБП PoverStack 250 Осциллограф С1-83 Генератор Г3-109 Генератор импульсов GFS 8217 Генератор Г3-109 Лабораторная установка: Установка для изуч. сложных логических высказ. УМ1К Лабораторная установка: Установка для изуч. основн. логических элементов Лабораторная установка: Установка для изуч. арифметического узла УМЗ-К Лабораторные макеты по исследованию полупроводниковых и ламповых диодов, стабилитронов, транзисторов, тиристоров, триодов, тетродов и пентодов.</t>
  </si>
  <si>
    <t>СБ Грид Intel Core i5-350 Z 77 -11 шт, Монитор BenQ24'' GL 2450(LED,1920x1080,12M:1,5мс) (ЖКИ)-11шт, СБ iMac 600-1 шт, СБ  Cel 2 ГГц/256Мб/int/37Гб-1 шт, Монитор Acer AL1716-1шт, Лабораторный стенд "Технологии глобальных сетей"-1шт, коммутатор Catalyst 2950 Series 12P_10/100-1 шт, Лабораторный стенд "Устройство передачи данных в АСКУЭ ЖУ"-1шт, коммутатор Catalyst 2950 Series WS-C2950G-24EI-1шт,коммутатор Catalyst 2900 Series XL 12 port-1шт, коммутатор Catalyst 2900 Series XL 24 port-1шт, маршрутизатор 10/100 (в комплекте с интерфейсным модулем, модулем One Slot,модулем Two-Port Slot)-2шт, Тестер сетевой Fluk NTS2-PRO-1шт, Модем Acorp 56000-2шт, шкаф телекоммуникационный CA 19x9U-1шт,столы компьютерные-11шт, стол преподавателя-1шт,столы под лабораторное оборудование -2шт, парты-12шт, стулья -30шт.</t>
  </si>
  <si>
    <t>Стойка СУР2 – 2 IPOO УХЛ4.2 Мониторы LG FLATRON  Системный блок ROBO – 2000  Система автоблокировки АБ-УЕ и АБ-ЧКЕ Учебный комплекс системы Диалог</t>
  </si>
  <si>
    <t>Лабораторная установка: Модель оптического линейного тракта Лабораторная установка: Исследование характеристик  оптических источников и фотодиодов Лабораторная установка: Физические основы распространения оптических волн в волоконных световодах Лабораторная установка: Исследование характеристик  оптических волоконных световодов Лабораторная установка: Исследование пассивных элементов оптического линейного тракта Лабораторная установка: Исследование характеристик стыка оптических волоконных световодов Системный блок Celeron-2,4 -4 шт Системный блок Celeron-2000 Системный блок Pentium 300 Системный блок ABIT Pentium 2400 Системный блок Celeron 466 Системный блок Carbon PIII-800E Системный блок PIII 933 Системный блок Celeron 1200 Системный блок Proxima FC c 433-3 шт Монитор 17 Samsung 793 DF -5 шт Монитор15 MAG 570V -2 шт Монитор17 Филипс 107Е Монитор15 MAG XJ 500T – 8 шт ИБП АРС Smart-UPS 700V Источник питания GOS3030 Монитор TFT 19"Aser V193WEOb black -13 шт Проектор  V 260 Экран  настенный ручной Master View LMU Лабораторный стенд "Промышленные датчики технологической информации"исполнение моноблочное ручное  - 2 шт. Лабораторный стенд "Промышленные датчики механических величин" исполнение моноблочное ручное – 2 шт</t>
  </si>
  <si>
    <t>ПВЭМ Intel Pentium Dual-Core Е Системный блок ABIT Pentium 2400 Системный блок Proxima III Системный блок Proxima FC c 433 Монитор15 CTX PR- 500F Монитор17 Samsung 793 DF Монитор17 Samsung Samtron Монитор15 Samsung 550S Монитор17 Green Монитор17 GreenWood   Блочная маршруторелейная централизация Стенд лабораторный Пульт-табло ППНБ-1200-75 Телекоммуникационный шкаф Статив релейный 1 Статив релейный 2 Статив релейный 3 Статив релейный 4 Тренажер комплекс БМРЦ Проектор  V 260 Экран  настенный ручной Master View LMU-100</t>
  </si>
  <si>
    <t>Лабораторный стенд: Исследование работы кодера Лабораторный стенд: Исследование работы линейного регенератора Лабораторный стенд: Исследование работы генератора Лабораторный стенд: Исследование работы преобразователя частот Лабораторный стенд: Исследование ЧМ модуляции Лабораторный стенд: Исследование фазовой модуляции Лабораторный стенд: Исследование временного уплотнения Лабораторный стенд: Исследование дифференциальных систем Лабораторный стенд: Исследование входящего согласующего устройства ВСХ Лабораторный стенд: Исследование систем ИКМ - 30 Автоматическая телефонная станция «Морион</t>
  </si>
  <si>
    <t>Лабораторный стенд «Система АЛС-ЕН» Лабораторный стенд «Тракт передачи «путь – локомотив» Лабораторный стенд «Генератор ГПЗ» Лабораторный стенд «Фазочувствительная рельсовая цепь»  Лабораторный стенд «Дешифратор типа ДКСВ – 1» Лабораторный стенд «Схема включения автоматической светофорной сигнализации с автошлагбаумами Лабораторный стенд «Принципы построения кодовой АБ» Лабораторный стенд «Принципы построения ТРЦ» Лабораторный стенд «Схема кодирования маршрутов приёма» Лабораторный стенд «Схема кодирования маршрутов отправления» Лабораторный стенд «Постоянно действующая кодовая АБ с двусторонним движением» Комплект приборов систем СЦБ Лабораторный стенд «Автоблокировка типа АБТЦ» Лабораторный стенд «Кодовая автоблокировка с временной организацией двустороннего движения» Лабораторный стенд «Схема увязки автоблокировки со станционными устройствами» Комплект сигнальных приборов и устройств Лабораторный стенд «Полная схема ТРЦ» Лабораторный стенд «Дешифраторы импульсной работы» Лабораторный стенд «Кодовая РЦ» Лабораторный стенд «Дешифратор кодовой АБ» Лабораторный стенд «Схема управления переездной сигнализацией при двухпутной кодовой автоблокировке</t>
  </si>
  <si>
    <t>СБ P4-1.4-4 шт, СБ Proxima PIII Pent 1 ГГц/256Мб/32 Мб/37Гб-5шт, Монитор VAG 810FD19''(ЭЛТ)-9 шт, СБ Cel 2 ГГц/256Мб/int/37Гб-1шт, Монитор Acer AL1716-1 шт, ПринтерЬД-1210 - 1шт, МФУ SAMSUNG ML-2580N - 1шт, Cканер Canonscan LiDe25 - 1шт, Коммутатор Catalyst 2950 Series 12p_10/100- 1шт, Столы компьютерные - 9шт, Стол преподавателя-1шт, Парты-10шт, Стулья-10шт</t>
  </si>
  <si>
    <t>СБ Cel 2 ГГц/256Мб/int/37Гб-3шт, CБ FUJITSU Siemens - 5шт, Монитор 17'' Flatron (ЭЛТ) - 8шт, Вольтметр цифровойи DM-441B-1шт, Генератор НЧ Г3-102-1 шт, Генератор ВЧ Г4-102-1 шт, Источник электропитания HY3002-5шт, Осциллограф С1-93-2шт, Частотометр электронно-счетный FC-7015-5 шт, Столы компьютерные-2шт, Столы преподавателя-1шт, Столы офисные-6шт, Столы для оборудования-2 шт, парты-12 шт, стулья -15 шт.</t>
  </si>
  <si>
    <t>Компьютер в сборе DERO Neos260-9шт, Сервер PIII 933-1шт, Шкаф телекоммуникационный СФ19х6U-1шт, Комамутатор Catalyst 2950 Series 12p_10/100-1шт, Комамутатор Catalyst 2950 Series XL 24 port-1шт,Столы компьютерные-13 шт, Парты -10 шт, Стулья -25 шт.</t>
  </si>
  <si>
    <t>Компьютер - 12 шт. (мониторы, системыные блоки, мыши, клавиатуры, питающие провода, сетевые провода, фильтры)</t>
  </si>
  <si>
    <t>Компьютер - 6 шт. (мониторы, системыные блоки, мыши, клавиатуры, питающие провода, сетевые провода, фильтры)</t>
  </si>
  <si>
    <t>Стенд “Электротехника”</t>
  </si>
  <si>
    <t>Программно-технический комплекс для проведения лабораторных работ по линейным электрическим цепям</t>
  </si>
  <si>
    <t>Комплект оборудования для лабораторных работ “Электротехника и основы электроники”</t>
  </si>
  <si>
    <t>Лабораторная установка по курсу “Электропитание устройств и систем связи”; Стенды лабораторные СТЕЛ 2М</t>
  </si>
  <si>
    <t>Учебная лабораторная установка “Линейные электрические цепи”</t>
  </si>
  <si>
    <t>Аппарат Киппа, барометр,бистиллятор, весы HR60, колбо-нагреватель ПЭ41000М, милливольметр pH-150М, печь муфельная, термоблок ПЭ-4030, хромагроф "Хроматек Кристал" электропечь СШОЛ</t>
  </si>
  <si>
    <t xml:space="preserve">Сушильный шкаф, устройство длоя быстрого просушивания хим. Посуды, штатив лабораторный, акводистиллятор,бидистиллятор, барометр, весы электронные CASCUW620HV, комплектфолий, аппарат Киппа, </t>
  </si>
  <si>
    <t>Сушильный шкаф, устройство длоя быстрого просушивания хим. Посуды, штатив лабораторный, акводистиллятор,бидистиллятор, барометр, весы электронные CASCUW620HV, комплектфолий, аппарат Киппа, милливольтметр pH-150M, препараты, химические элементы.</t>
  </si>
  <si>
    <t>3 стенда ТКО электричества и магнетизма</t>
  </si>
  <si>
    <t>Парты, стулья, доска</t>
  </si>
  <si>
    <t>блок электронный ФМ1/1, машина Атвуда ФМ11, маятник Максвелла ФМ12,маятник Обербска ФМ14, маятник универсальный ФМ13, модуль Юнга и Модуль сдвига ФМ19,соударение шаров ФМ17</t>
  </si>
  <si>
    <t>Комплект оптического оборудования РМС1, комплект оптического оборудования РМС 4.</t>
  </si>
  <si>
    <t>Парты, стулья, доска, стенд гидравлический ТМЖ 2, гидростен.стенд ТКО теплотехника и термодинамика, лабораторная установка определение коэффициента теплового излучения твердого тела ЛКТТ-7М, лабораторная установка свойства жидкрсти ЛКТ-7, лабораторная утсановка теплопроводность и диффузия газов ЛКТ-6, лабораторная установка сопровождения для ЛКТТ,КЛТТ, системный блок RAMEC GALE -  1 шт, монитор Benq -1 шт.,лазер ЛГ25Б, лабораторная установка для изучения впрыска</t>
  </si>
  <si>
    <t>Системный блок INTEL Celeron D331J 2.67 GHz S775 BOX/DDR 256 MbPC-3200/FDD/HDD120Gb Seagаte 7200 –5 шт.  Системный блок Pentium 2,0/256Mb/3"5/60Сb/CD-R – 1 шт. Монитор 17" Samsung 795 DF -5 шт</t>
  </si>
  <si>
    <t>Учебный модульный робот УМР-2м. Учебный интеллектуальный роботизированный центр ДОСЦ-1. Учебная гибкая производственная система (УГПС-1). Роботизированный центр АСУ ТП.  Монитор 17 "Samsung 793 DF-2шт, Монитор 17" TFT Acer AL1716As silver 8ms – 4шт, Системный блок Celeron -2.0/256M/FDD 3.5/80Gb/CD – 1шт, Системный блок INTEL Celeron 2.6/256/80/DVD/ATX /k/m – 2шт, Системный блок INTEL Celeron D331J 2.67 GHz S775 BOX/DDR 256 MbPC-3200/FDD/HDD120Gb Seagаte 7200 -1шт, Системный блок Pentium 2,0/256Mb/3"5/60Сb/CD-R – 1шт,  Системный блок C-1,7b/256/40Gb/ Video/Audio/Lan/ -2шт, Стойка для интерактивной доски SMARTBoard 660</t>
  </si>
  <si>
    <t>Системный блок Celeron -2.0/256M/FDD 3.5/80Gb/CDПО:GPSS – 2 шт. Системный блок Pentium 2,0/256Mb/3"5/60Сb/CD-R – 5 шт., Монитор 17 " Samsung 793 DF – 6 шт, Монитор 17Samsung 753S – 1 шт.</t>
  </si>
  <si>
    <t>Системный блок Pentium Intel Core i5-3550 3.3GHz (ASRock LGA1155Z68prj3, DIMM DDR3 2[2048Mb PC 12800 1600MH, SATA 3 500Gb Seagate ST500DM002, SATA dvd+rv Optiarc, клав. мышь) - 12 шт.,  Монитор LG E 2241S-BN 22" -12 шт. Проектор Benq МР 515(DLP 800х600 2600:1,2500lm) S-video RGA.RS 232</t>
  </si>
  <si>
    <t>Монитор 19" TFT Samsung 943 N 5 ms 170/160, 1000:1, 250кд/м2 Black - 10 шт, Системный блок /Core 2Duo E4300/2Gb/320Gb/256Mb,Ge -Force8600GT клав.мышь – 10 шт. Проектор Benq МР 515(DLP 800х600 2600:1,2500lm) S-video RGA.RS 232</t>
  </si>
  <si>
    <t>Учебные столы, стулья, доска</t>
  </si>
  <si>
    <t>Компьютер, переносной проетор, переносной экран, доска меловая, парты, стол, стулья</t>
  </si>
  <si>
    <t>Компьютеры, учебные столы, стулья, доска</t>
  </si>
  <si>
    <t>Учебные стулья, демонстрационные стенды</t>
  </si>
  <si>
    <t>Компьютеры (12 шт.) + диалоговые аудиосистемы, столы и стулья по спецдизайну</t>
  </si>
  <si>
    <t>Сетка для волейбола, мячи, маты, козел</t>
  </si>
  <si>
    <t>Доска меловая, парты, стулья</t>
  </si>
  <si>
    <t>Переносной проектор-1шт, переносной экран, маркерная доска, парты, стол, стулья</t>
  </si>
  <si>
    <t>Звукоусиливающее оборудование</t>
  </si>
  <si>
    <t>Лабораторное оборудование по курсу  "Механика", "Теоретическая механика".Установка «Центр удара» ТМд 06 Прибор для демонстрации уравновешивания вращающихся точечных масс» ТМд 10 Прибор для демонстрации действия кориолисовой силы      инерции ТМд 12 Маятник с пружинами ТМд 14 Модель «Момент количества движения твердого тела» ТМд 15 Прибор «Физический маятник» ТМд 16 Прибор «Маятник двойной» ТМд 18 Модель «Качение тел с разными моментами инерции» ТМд 20 Модель для демонстрации закона сохранения осевого кинетического момента ТМд 21</t>
  </si>
  <si>
    <t>Лабораторрное оборудование по курсам: "Детали машин и основы конструирования", "Детали мехатронных модулей, роботов и их конструирование" "Теория механизмов и машин", "Техническая механика".</t>
  </si>
  <si>
    <t>Компьютер, монитор, принтер, ксерокс, ноутбук, переносной проектор, переносной экран, доска меловая, парты, стклья, стол преподаваителя, шкаф для одежды,книжные стеллажи, телевизор, стенды информационные.</t>
  </si>
  <si>
    <t>Иконы, кадило, свечи</t>
  </si>
  <si>
    <t xml:space="preserve">Учебно-лабораторное оборудование для изучения работы системы телемеханики
Диспетчерский полукомплект телемеханики Лоза Узел связи УСТМ с платой модема УТП Уч.лаб. Автоматизированное рабочее место энергодиспетчера Шкаф АСТМУ- КПМ-2шт Моторный привод ПДВ-10-УХЛ1 Комплект контроллеров связи ТОПАЗ МПИ (малогабаритная панель индикации) Панель управления АВР и разъединителями С1,А Панель управления АВР и разъединителями  Рчет , РПчет  Комплект телемеханики “Лисна” Стенд для расчета эл.энергии (прямой вход)
</t>
  </si>
  <si>
    <t>Компьютеры на базе Intel Pentium Dual-Core (кол-во 12 шт); маркерная доска</t>
  </si>
  <si>
    <t>Доска меловая;парты; стулья; проектор; моторизированный экран; компьютер</t>
  </si>
  <si>
    <t>Доска меловая;парты; стулья; проектор ; механический экран; компьютер</t>
  </si>
  <si>
    <t>Доска меловая;парты; стулья</t>
  </si>
  <si>
    <t>Доска меловая;парты; стулья; интерактивная доска; проектор; компьютер;переносной экран</t>
  </si>
  <si>
    <t xml:space="preserve">Учебно-лабораторное оборудование для изучения  электронной техники и преобразователей
Стенд комплектная трёхфазовая подстанция; Лабораторный стенды ТЗ ТЭЦОЭ1-С-К 2шт.; Лабораторные стенды СЭ1-ВИ-С-К -2 шт; Стенд ЭС16 однофазный регулируемый выпрямитель на тиристорах Стенд «Исследование параллельного соединения силовых диодов» Стенд «Исследование последовательного соединения мощных диодов» Стенд ЭС 1А/1 маломощный блок питания Стенд «Двенадцати пульсовый выпрямитель» Стенд 6ти пульсовый мостовой выпрямитель Осциллографы: С1-55
</t>
  </si>
  <si>
    <t>Теодолит 2Т30П Нивелир 2Н-3Л Планиметр Штативы Топографические карты Рейка телескопическая Дальномер лазерный DISTO D5 Нивелир SOKKIA SDL-50 Штатив алюминиевый</t>
  </si>
  <si>
    <t>Дефектоскопная тележка РДМ-2 Ультрозвуковой дефектоскоп ДУГ-4. Макеты Путеизмерительная тележка 2.Дефектоскопная тележка РДМ-2 Шаблоны путеизмерительные Рельсовый монитор  Полигон: пути и стрелочные переводы</t>
  </si>
  <si>
    <t>Осциллограф OWEN Осциллограф С1-51 Осциллограф С1-63 Блок питания Блок питания Комплект сменных модулей (плат) Преобразователь частоты Электромагнитный контактор Выпрямитель тока ВУ-110/24А СКД «Доктор-060М» Стенд для контроля контакторов</t>
  </si>
  <si>
    <t>1. Мост переменного тока Р5026. 2. Устройство электроосматической сушки изоляции. 3. Прибор контроля изоляции ПКИ-2. 4. ИВЗ С1. 5. Трансформатор напряжения НОМ-10-66. 6. Мегоометр Ф4102/2 – 1М. 7. Генератор частоты Г3-8А 8. Электронный осциллограф ЭО-6М. 9. Прибор измерительный ПИ-6. 10. Генератор сигналов низкочастотный Г3-102 УЗД-56 М</t>
  </si>
  <si>
    <t>Измеритель вибрации КОНТЕСТ 795М, магнитопорошковый дефектоскоп МД12-ПС, ультразвуковые дефектоскопы УД-2-12, УД2-70, УД2-102, ВД-12НФМ</t>
  </si>
  <si>
    <t>Выпрямитель ВУ110/24 А Установка по испытанию синхронного подвозбудителя типа ВС-652 Переключатель электропневматический кулачковый типа ППК-8063 Стол с буксовыми  поводками тепловозов 2ТЭ10М и 2ТЭ116 Стол с элементами бандажа и головки автосцепки Контактор пневматический Мобильный прибор диагностики электрических машин и аппаратов  Доктор 60Z</t>
  </si>
  <si>
    <t>Аппарат для намагничивания колец УМДП, тренажер машиниста тепловоза</t>
  </si>
  <si>
    <t>Ультразвуковой дефектоскоп УД – 102 Измеритель температуры CENTER 314 Измеритель вибрации КОНТЕСТ 795М Прибор ВД12НФМ Мультиметр МУ-62 Системный блок Монитор Установка для испытания  реле Стенд для испытания Реле давления Термостат КУТЕС – 607 Стенд для испытания топливных насосов</t>
  </si>
  <si>
    <t>Электронный скоростимер КПД – 3, САУТ, КЛУБ Пост ЭЦ; Тренажер ВЛ-10, ДГУ.</t>
  </si>
  <si>
    <t>1. Токоприемник П-5 2. Электропневматический контактор 3. Электромагнитный контактор 4. Реле давления 5. Выпрямитель тока ВУ-110/24А 6. Выключатель БВП 5 7. Компрессор 8. Реостат 9. Главный выключатель ГВ 10. Контроллер машиниста КМ 11. Реверсор-РК-022т 12. Малогабаритный компрессор</t>
  </si>
  <si>
    <t>Тренажер машиниста электровоза ВЛ-10</t>
  </si>
  <si>
    <t>1. Лабораторные стенды для исследования свойств материалов. 2. Элементы механического оборудования ПС ГЭТ. 3. Лабораторный стенд «Распределительные сети систем электроснабжения».</t>
  </si>
  <si>
    <t>Лабораторный комплект метрологии длин. Инструментальный микроскоп ИМЦЛ-100х50. Установка для формирования измерения. электрических величин. Профилометр мод. 170622ИБК</t>
  </si>
  <si>
    <t>Твердомер по Бриннелю, по Роквеллу, ПМТ-3; ХП-250. Стилоскоп СЛЦ. Установка оценки прочности поверхностных слоев. Печь муфельная. Прибор неразрушающего экспресс контроля физико-механических величин. Микроскопы металлографические МЕТАМ Р-1; МЕТАМ РВ-22.</t>
  </si>
  <si>
    <t>Плакаты и планшеты</t>
  </si>
  <si>
    <t>Установка для изучения безопасных рукояток. Установка для изучения полиспастов. Установка для изучения самотормозящих механизмов. Установка для исследования работы двух колодочного тормоза. Установка для исследования устойчивости крана. Установка для исследования работы электротали. Учебный полигон: Кран козловой.</t>
  </si>
  <si>
    <t>Стенд контактного и бесконтактного измерения температуры агрегатов. Стенд тензометрирования. Установка для испытания гидроаппаратуры. Стенд вибродиагностики редукторов и подшипниковых узлов</t>
  </si>
  <si>
    <t>Модели узлов вагонов. Натуральные образцы узлов вагонов с выполненными смотровыми разрезами. Натуральные образцы деталей вагонов. Стенды. Всего 17 шт.</t>
  </si>
  <si>
    <t>Компьютерные рабочие станции для студентов (Pentium IV) – 20 шт., сервер – 1 шт., преподавательский компьютер (Pentium IV) – 1 шт., принтер – 1 шт., плоттер – 1 шт., кинопроектор – 1 шт., экран - 1шт</t>
  </si>
  <si>
    <t>Шаблоны для замера КП; элементы, узлы ПС; макет автосцепного устройства</t>
  </si>
  <si>
    <t>интерактивная доска – 1 шт.; коллекция деталей тормозного оборудования – 1 шт.; стенды – 3 шт.</t>
  </si>
  <si>
    <t>Холодильник бытовой «Апшерон»; плакат «Схема холодильного агрегата бытового холодильника»; планшет «Схема циркуляции хладогента в вагоне с климаустановкой МАБ-II»; планшет «Схема климаустановки вагона МАБ-II»; планшет «Схема кондиционирования воздуха ЦМВ»; стенд «Термоизоляционные материалы»; плакат «Компрессор 2ФУУБС-18 холодильной установки ВР-1М»; плакат «Полугерметичный компрессор V»; плакат «Автономный рефрижераторный вагон»; кондиционер БК-2000; вентилятор ВЭ-1; автотрансформатор РНО-250-2-М; препарированный макет «Компрессор ПКХМ» одноступенчатый двухцилиндровый; макет «Холодильная установка для охлаждения питьевой воды в пассажирском вагоне»; препарированный макет «Боковая стена пассажирского вагона», 280Ч110Ч350; стенд с препарированными макетами «Приборы автоматики системы охлаждения вагона 47 к» (ЭВ СЗМ 12Г-15, ТРВ-16); стенд с препарированным макетом «Фильтр-осушитель установки МАБ-II»; плакат «Вентиль терморегулирующий».</t>
  </si>
  <si>
    <t xml:space="preserve">Нетяговый подвижной состав»
Модели вагонов, натурные образцы элементов ПС
</t>
  </si>
  <si>
    <t>Контактор типа VEB5. Магнитный пускатель типа МПА-312. Регулятор напряжения стабилизатора 64/01.18. Генератор продольного поля 23/07.11. Макет высоковольтного ящика 47 к. Циркуляционные насосы вагонов 47 к и 61-820. Схема СКНБ с позисторными датчиками. Кипятильник КС 30/3 в разрезе. Светильники всех видов к вагонам. Охладитель питьевой воды вагона 47 к. Щелочные аккумуляторные батареи в разрезе. Генератор 2ГВ003. Приводы ТРКП и ТК-2. Экран, звук. (всего 15 шт.)</t>
  </si>
  <si>
    <t>стрелочный перевод (натурный образец), набор неисправных тормозных башмаков (10 штук), натурный образец сливного люка цистерны, натурный образец ДИСК</t>
  </si>
  <si>
    <t>Мобильные системы ТСО: телевизор, проектор с экраном, магнитофоны, CD-проигрыватели</t>
  </si>
  <si>
    <t>Интерактивнаа доска, круглый стол дискуссионного формата, стулья, маркерная доска</t>
  </si>
  <si>
    <t>Компьютер Прагма Home Intel Color i3/4Gb/500Gb/GF-4X0/DVD-RV 1шт   Компьютер Intel Celeron 2.8 GHz S775/DDR II 5212Mb/3.5/HDD120Gb/DVD 1штФУ Kyocera ECOSYS M2030dh 1штПринтер HP LaserJet Pro P1102 1шт Сканер HP SJ 4100 1шт Сканер HP ScanJet G 3110 (4800x9600 dpi 48 bit Слайд-адаптер USB 2.0) 1шт Шкафы, столы, стулья.</t>
  </si>
  <si>
    <t>Стационарный проектор, экран, аудио колонки</t>
  </si>
  <si>
    <t>Экран, переносной проектор, доска меловая, шторы затемнения</t>
  </si>
  <si>
    <t>Экран, переносной проектор, доска меловая, шторы затемнения, кондиционер</t>
  </si>
  <si>
    <t>Учебные столы, стулья, доска, наглядные плакаты</t>
  </si>
  <si>
    <t xml:space="preserve">1. Основные элементы систем охраны объектов.
2. Однопозиционное средство обнаружения для охраны рубежей небольшой протяженности и локальных зон Агат-СП5У (ИО 407-15), Зебра -60.
3. Двухпозиционные радиоволновые средства обнаружения. Барьер-300, Барьер-50,
4. Оптико-электронные средства обнаружения:
Извещатель охранный  оптико-электронный СПЭК-9. Извещатель охранный линейный оптико-электронный СПЭК-1117.
5. Вибрационные средства обнаружения.
Извещатель охранный вибрационный для обнаружения попыток разрушения физических заграждений, при перепиливании, сверлении и многократных ударах Паук -В
6. Извещатели охранные для помещений.
Извещитель охранный радиоволновый объёмный Аргус-2 (ИО 407-5/4)
Извещатель  охранный точенный магнитоконтактный ИО 102-16/2
Извещатель охранный ручной точенный электроконтактный Астра-321 (ИО 101-7)
Извещатель охранный поверхностный звуковой  Арфа (ИО 329-3).
Тестер для контроля извещателей разрушения стекла АРС
Извещатель охранный объёмный ультразвуковой Астра-642
Извещатель охранный поверхностный вибрационный  Шорох-2 (ИО 313-5/1)
7. Системы сбора и обработки информации.
Пульт контроля и управления С2000-М
Прибор приемно-контрольный охранно-пожарный Сигнал-20М.
8. Контроль доступа.
Замок электромеханический Полис-12М
Контроллер доступа С2000-2
Считыватель бесконтактный Proxy-3A
Считыватель большой дальности PR-A07 Parsec
Кнопка выхода ELTIS B-21
9. Видеонаблюдение.
IP-камера поворотная скоростная DS-2DF7274-A IP-камера.
IP тепловизионная видеокамера AXIS Q1910 IP тепловизионная видеокамера.
Уличная высокоскоростная купольная видеокамера PS-2120L 23Z.
Видеокамера цветная уличная со встроенной ИК- подсветкой STC-3692LR/3 ULTIMATE.
Цветная квадратная миниатюрная видеокамера КPC-VSN700PHB.
Системный контроллер PKB-1000.
10. Видеосервер.
Гибридный 16-ти канальный видеорегистратор SecurOS IVS DVR-Hybrid-Professional-8/8.
Электронная проходная.
Турнекет трипод PERCo-KT02
Преграждающие планки PERCo-AA-01
Контрольный считыватель бесконтактных карт PERCo-IR05.1.
</t>
  </si>
  <si>
    <t>16 ПК, проектор, интерактивная доска</t>
  </si>
  <si>
    <t>Учебные столы, стулья, доска, стационарный экран</t>
  </si>
  <si>
    <t>Переносной проектор-1шт, доска меловая-1шт. Устройство для усиления звука, стационарный экран</t>
  </si>
  <si>
    <t>Учебные столы, стулья, доска, наглядные плакаты транспортно грузовые системы</t>
  </si>
  <si>
    <t>Аудио подготовка-1шт, доска меловая-1шт Оборудование для усиления и воспроизведения звука на базе акустической системы «INTER</t>
  </si>
  <si>
    <t xml:space="preserve">Переносной проектор-1шт, доска меловая-1шт.
Устройство для усиления звука, интерактивная доска -1шт, наглядные плакаты
</t>
  </si>
  <si>
    <t>Компьютеры (2001 года выпуска) -7шт, доска меловая-1шт</t>
  </si>
  <si>
    <t xml:space="preserve">Компьютеры
(2001 года выпуска)-10шт,
доска маркерная-1шт
тренажер дежурного по станции
</t>
  </si>
  <si>
    <t xml:space="preserve">Компьютеры-15шт,
Аудио подготовка-1шт, проектор не стационарный-1шт,
интерактивная доска-1шт, доска маркерная передвижная-1шт
</t>
  </si>
  <si>
    <t xml:space="preserve">Компьютеры -13 шт.
интерактивная доска -1шт
</t>
  </si>
  <si>
    <t>Оборудование для усиления и воспроизведения звука на базе акустической системы «INTER»-1шт, доска меловая-1шт. проектор не стационарный-1шт, экран-1шт.</t>
  </si>
  <si>
    <t xml:space="preserve">Доска маркерная-1шт
Компьютеры
(2001 года выпуска)-2шт
</t>
  </si>
  <si>
    <t>Тренажерный комплекс оперативного персонала сортировочной горки</t>
  </si>
  <si>
    <t>Вешалки, скамьи</t>
  </si>
  <si>
    <t>Тренажеры силовые, беговые дорожки, веса, грифы, гантели</t>
  </si>
  <si>
    <t>Спортивное оборудование</t>
  </si>
  <si>
    <t>Маты, спортивное оборудование</t>
  </si>
  <si>
    <t>Ринг, груши боксерские</t>
  </si>
  <si>
    <t>Теннисные столы</t>
  </si>
  <si>
    <t>АРМ Дежурного по станции АРМ Электромеханика Источник питания К205 Микрометр МР-25 Монитор View Sonic E50 15 Панель распределительная Панель вводная Пульт наклонный с блочными элементами ППНБ 1200-75 Ремкомлект аппаратуры Системный блок ABIT Pentium 2 400 Системный локInteiCore2DuoE4500/AsusP5B-V/KVR800D2N5/1G/GigaByteGVRX26P512H/HDD250GbST32504 10AS Станок сверлильный Статив СУР1-К 563 00 00 Статив релейный СУР1-2 7 шт. Шкаф КТС УК</t>
  </si>
  <si>
    <t>Учебно-лабораторное оборудование по дефектоскопии мостовых конструкций, испытанию прочности мостовых конструкций,Измеритель мощности; излучатель лазерного излучения ЛГИ-224-1; поворотное зеркало; сварная ферма металлического моста с ездой понизу</t>
  </si>
  <si>
    <t>Полигон 2.Макеты рельсов и стрелочных переводов 3. Профилограф рельсовый ПР-03 4.Плакаты "Технология, механизация и автоматизация работ по техническому обслуживанию железнодорожного пути"                                    1.Гидрорихтовщик РП5ГП 2.Оптический рихтовочный прибор ПРП 3.Передвижная электростанция АБ-2 4.Пневмокостылезабивщик 5.Путевой домкрат 6.Разгонщик зазоров 7.Рельсорез РР80 8.Рельсорезный станок РР 9.Рельсосверлильно-шлифовальный станок СЧР 10.Станок сверлильный СТР-2 11.Устройство натяжное УНГ-75В 12.Электрошпалоподбойщик ЭШП 13.Рихтовщик гидравлический РГУ 14.Шаблоны путеизмерительные</t>
  </si>
  <si>
    <t>Электрические станки</t>
  </si>
  <si>
    <t>Учебные столы, стулья, доска/ Компьютеры, программа «Дизель РК», Microsoft Word, Exsel. КОМПАС-3D, Solid Works</t>
  </si>
  <si>
    <t>1. Стенд «Подвесная арматура контактной сети ГЭТ» - 2 шт
2. Дифференциальный механизм троллейбуса
3. Токоприемник РТ-И
4. Силовой кабель «образцы»
5. Компрессор ЭК-4В
6. Аппарат испытания кабеля АКИ-50
7. Двигатель ДК210А-3
8. Ускоритель трамвая Т3
9. Двигатель – двигатель – генератор вагона Т3
10. Токоприемник типа пантограф
11. Контактная сеть метрополитена
12. Стенд «Гидроусилитель рулевого управления троллейбуса
13. Пульт управления трамваем
14. Проектор</t>
  </si>
  <si>
    <t>Установка для одноосного сжатия сыпучих грузов;
Установка для определения сопротивления сдвигу;
Сушильный шкаф (требует ремонта) – применяется для определения влажности грузов; Средства пакетирования грузов – плоские поддоны размерами 120*800 мм и 1000*800мм;</t>
  </si>
  <si>
    <t>Плакаты по размещению и креплению грузов;
Ситовый классификатор – применяется для изучения гранулометрического состава сыпучих грузов;
Установка для определения угла естественного откоса;
Установка для определения угла обрушения сыпучих грузов;</t>
  </si>
  <si>
    <t>1. Лабораторный стенд «Распределение сети систем электроснабжения»
2. 2. Лабораторный стенд «Электрические аппараты»</t>
  </si>
  <si>
    <t>«Автоматизация технологических процессов»
Стенды специализированные - 7 шт.:
1) установка с нереверсивной схемой включения проволочного потенциометрического датчика; 
2) установка с реверсивной схемой включения проволочного потенциометрического датчика; 
3) установка с электромашинными датчиками сельсинного типа угловых перемещений для реализации индикаторного и трансформаторного режимов работы; 
4) установка для исследования характеристик работоспособности электромагнитных реле МКУ-48 и РПУ-2; 
5) установка для получения статистических характеристик типовых звеньев систем автоматического управления и их соединений (типовые звенья: усилительное или пропорциональное, апериодическое, колебательное с декрементом затухания равным нулю, реальное дифференцирующее со статизмом); 
6) установка для получения статистических характеристик типовых звеньев систем автоматического управления и их соединений (типовые звенья: усилительное или пропорциональное, апериодическое, колебательное с декрементом затухания равным нулю, реальное дифференцирующее со статизмом); 
7) установка для исследования переходных характеристик типовых звеньев систем автоматического управления; установка для изучения систем программного управления с применением командоаппарата КЭП-12у.</t>
  </si>
  <si>
    <t>Ультразвуковой дефектоскоп УД – 102
Измеритель температуры CENTER 314
Измеритель вибрации КОНТЕСТ 795М
Прибор ВД12НФМ
Мультиметр МУ-62
Установка для испытания  реле
Стенд для испытания Реле давления
Термостат КУТЕС – 607
Стенд для испытания топливных насосов</t>
  </si>
  <si>
    <t>Лекционная аудитория:
1. Столы ученические – 40 шт.
2.Стулья ученические -80 шт.
3. Доска аудиторная - 1 шт.
4. Стационарный проектор-1 шт.
5. Экран стационарный -1 шт.
6. Аудиоколонки-2 шт.
7. Наглядные плакаты:
-структуры и схемы железных дорог - 42 шт.</t>
  </si>
  <si>
    <t>Аудитория для курсового и дипломного проектирования:
1. Столы ученические – 15 шт.
2.Стулья ученические -30 шт.
3. Доска аудиторная - 1 шт.
4.. Наглядные плакаты:
- по особенностям функционирования терминально-грузовых комплексов - 27 шт.</t>
  </si>
  <si>
    <t>Лекционная аудитория:
1. Столы ученические – 44 шт.
2.Стулья ученические -88 шт.
3. Доска аудиторная 1 шт.
4. Стационарный проектор-1 шт.
5. Экран стационарный -1 шт.
6. Аудиоколонки-2 шт.
7. Наглядные плакаты:
- по информационной обеспеченности управленческой деятельности – 24 шт.
- по технологии грузовой и транспортной работы – 24 шт.</t>
  </si>
  <si>
    <t>Аудитория для проведения семинаров:
1. Столы ученические – 20 шт.
2.Стулья ученические -40 шт.
3. Доска аудиторная - 1 шт.
4. Стационарный проектор-1 шт.
5. Экран стационарный -1 шт.
6. Аудиоколонки-2 шт.
7. Наглядные плакаты:
- по разработкам инвестиционных проектов -10 шт.
- по бюджетированию инвестиционных проектов- 11 шт.
- по концепциям развитии транспорта РФ - 11 шт.</t>
  </si>
  <si>
    <t>Лекционная аудитория:
1. Столы ученические – 38 шт.
2.Стулья ученические - 76 шт.
3. Доска аудиторная - 1 шт.
4. Стационарный проектор - 1 шт.
5. Экран стационарный - 1 шт.
6. Аудиоколонки - 2 шт.
7. Наглядные плакаты:
- по видам планирования и их характеристика- 16шт.
- по методикам разработки видов планов (стратегический, оперативный, тактический.) - 16 шт.
- по местам и характеристикам международных транспортных коридоров в пределах РФ - 16 шт.</t>
  </si>
  <si>
    <t>Аудитория для проведения семинаров:
1. Столы ученические – 15 шт.
2.Стулья ученические - 30 шт.
3. Доска аудиторная-1 шт.
4.Наглядные плакаты:
-по видам работ железнодорожного транспорта - 18 шт.
- по видам затрат, вносимых в тариф при перевозках на различных видах транспорта - 17 шт.</t>
  </si>
  <si>
    <t>компьютеры Pentium Dual-Cor – 8 шт.
компьютеры Aquarius Pro P30 S46 Intel Cor 2Duo – 11 шт.
Шкафы, столы, стулья.</t>
  </si>
  <si>
    <t>1. Трансформатор ИОМ-100
2. Трансформатор АИД-70
3. Делитель напряжения В-100
4. Изолятор
5. Ось траверзы подвески изоляторов
6. Шкаф силовой
7. Пульт управления
8. Стена – ограждение - сетка</t>
  </si>
  <si>
    <t>1. Гаситель колебаний гидравлический КВЗ-ЛИИЖТ
2. Гаситель колебаний фрикционный КВЗ-ЛИИЖТ
3. Макет колеса
4. Поглощающий  Ш-1-ТМ
5. Хомут автосцепного устройства
6. Макет МОМ
7. Резинокордная муфта моторнрго вагона ЭР2 с фланцами
8. Макет тяговой передачи моторного вагона ЭР2
9. Карданная тяговая передача ЧС2 10. Рессора буксовая ЧС2
11. Рессора кузовная ЧС2
12. Узел межтележечного сочленения ЧС2
13. Макет тележки ЧС2
14. Буксовый узел ЧС2
15. Установка по определению жесткости элементов рессорного подвешивания</t>
  </si>
  <si>
    <t>Учебно-лабораторное оборудование по электробезопасности и энергосберегающим технологиям
Стенд ЗЗЗ-Н-Р-2 шт; Стенд для исследования показателей качества электрической энергии и схем подключения электросчетчиков; Стенд  электробезопасность 3-х фазных цепей</t>
  </si>
  <si>
    <t>Учебно-лабораторное оборудование для изучения свойств диэлектриков 
Лабораторный стенд РЗАСЭСР-С-Р  -2шт. Лабораторный стенд с установкой АИ 70 Лабораторный стенд “Тепловая защита контактной сети</t>
  </si>
  <si>
    <t>Учебно-лабораторное оборудование для изучения контактной сети
Стенд для исследования переходного сопротивления токопроводящего рельсового стыка Стенд для исследования нагрузочной способности КП; Схема ограждения изолирующей съемной вышки при работе  на перегоне и на станции; Стенд для исследования токораспределения  по электрическим соединителям рельсового стыка; Стенд для оценки опасности электрокоррозии  и арматуры опор КС; Стенд для исследования схемы питания и секционирования ~ тока; Стенд для исследования схемы питания и секционирования  = тока; Самонесущие изолированные провода на ВЛ до 1кВ; Сварные соединения элементов тягового эл.снабжения.Детали и узлы КС)</t>
  </si>
  <si>
    <t>Учебно-лабораторное оборудование для изучения устройсв и оборудования тяговых подстанций
Разъединители: РВР-10/2000, РВ-10/400; Стенд ВАБ-43 Станция управления ВАБ-43 Модель ячейки (6-10)кВ с вакуумным выключателем; Стенд высоковольтные предохранители; ВМП 10-20-630 Стенд для исследования индукционного тока Стенд для исследования дифференциальной защиты трансформатора с реле тока РНТ Трансформатор напряжения НТМИ-1000/100 Стенд для исследования схем соединения трансформатора тока Стенд для исследования электромагнитных реле тока и времени Стенд для исследования индукционного реле мощности Стенд для исследования токовых защит Наглядные пособия (шкаф).</t>
  </si>
  <si>
    <t>Учебно-лабораторное оборудование для изучения основных свойств строительных материалов, испытания гипса, легкого, крупного и мелкого заполнителя, бетона, древесины, битума, стали,
Пресс гидравлический; весы электронные; прибор МИИ-100 (для опред.Rизг.); воронка «Гарри»; мерный сосуд 1000мл; набор образцов; ультразвуковой прибор; молоток «Кашкарова», форма «тройчатка»; чаша сферическая; мастерки 2шт; прибор «Вика»; прибор «Суттарда»; секундомер. пресс гидравлический; встряхивающий столик; вибростол, цилиндр, плунжер, штангенциркуль, угольник, металлические опоры для определения Rизг., дуктилометр; пенетрометр; прибор «кольцо и шар»; плита электрическая,: печь муфельная; твердомер; микроскоп; бумага наждачная; образцы стали; химическая посуда</t>
  </si>
  <si>
    <t>Настенный экран,Информационные плакаты по курсу строительные конструкции, Меловая доска, 14 парт, 28 стульев,
Универсальная установка УММ-10, Машина для испытания металла на кручение КМ-50-1, Машина для испытания пружин, балка для исследования изгиба. Полевая   Литвинова ПЛЛ-9 для определения сдвиговых и компрессионных характеристик грунта, сушильный шкаф, электронные весы, набор сит для определения гранулометрического состава грунта, прибор КФ-01 для определения коэффициента фильтрации грунта, прибор для определения угла естественного откоса, балансирный конус Васильева для определения границ влажности, набор стеклянных пикнометров, воронки, бюксы</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</si>
</sst>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0"/>
      <color theme="1"/>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4"/>
  <sheetViews>
    <sheetView tabSelected="1" topLeftCell="A47" zoomScale="90" zoomScaleNormal="90" zoomScaleSheetLayoutView="80" workbookViewId="0">
      <selection activeCell="G56" sqref="G56"/>
    </sheetView>
  </sheetViews>
  <sheetFormatPr defaultRowHeight="15" x14ac:dyDescent="0.25"/>
  <cols>
    <col min="1" max="1" width="4.42578125" customWidth="1"/>
    <col min="2" max="2" width="28.42578125" customWidth="1"/>
    <col min="3" max="3" width="9.85546875" customWidth="1"/>
    <col min="5" max="5" width="35.5703125" customWidth="1"/>
    <col min="6" max="9" width="11.7109375" customWidth="1"/>
    <col min="10" max="10" width="11.5703125" customWidth="1"/>
    <col min="11" max="13" width="11.7109375" customWidth="1"/>
  </cols>
  <sheetData>
    <row r="1" spans="1:13" x14ac:dyDescent="0.25">
      <c r="A1" s="12" t="s">
        <v>0</v>
      </c>
      <c r="B1" s="12" t="s">
        <v>1</v>
      </c>
      <c r="C1" s="12" t="s">
        <v>87</v>
      </c>
      <c r="D1" s="12" t="s">
        <v>2</v>
      </c>
      <c r="E1" s="15" t="s">
        <v>3</v>
      </c>
      <c r="F1" s="12" t="s">
        <v>8</v>
      </c>
      <c r="G1" s="12"/>
      <c r="H1" s="12"/>
      <c r="I1" s="12"/>
      <c r="J1" s="12" t="s">
        <v>9</v>
      </c>
      <c r="K1" s="12"/>
      <c r="L1" s="12"/>
      <c r="M1" s="12"/>
    </row>
    <row r="2" spans="1:13" ht="54.95" customHeight="1" x14ac:dyDescent="0.25">
      <c r="A2" s="12"/>
      <c r="B2" s="12"/>
      <c r="C2" s="12"/>
      <c r="D2" s="12"/>
      <c r="E2" s="15"/>
      <c r="F2" s="12" t="s">
        <v>4</v>
      </c>
      <c r="G2" s="12"/>
      <c r="H2" s="11" t="s">
        <v>6</v>
      </c>
      <c r="I2" s="11"/>
      <c r="J2" s="11" t="s">
        <v>4</v>
      </c>
      <c r="K2" s="11"/>
      <c r="L2" s="11" t="s">
        <v>6</v>
      </c>
      <c r="M2" s="11"/>
    </row>
    <row r="3" spans="1:13" ht="38.25" x14ac:dyDescent="0.25">
      <c r="A3" s="12"/>
      <c r="B3" s="12"/>
      <c r="C3" s="12"/>
      <c r="D3" s="12"/>
      <c r="E3" s="15"/>
      <c r="F3" s="2" t="s">
        <v>5</v>
      </c>
      <c r="G3" s="7" t="s">
        <v>7</v>
      </c>
      <c r="H3" s="2" t="s">
        <v>5</v>
      </c>
      <c r="I3" s="3" t="s">
        <v>7</v>
      </c>
      <c r="J3" s="2" t="s">
        <v>5</v>
      </c>
      <c r="K3" s="3" t="s">
        <v>7</v>
      </c>
      <c r="L3" s="2" t="s">
        <v>5</v>
      </c>
      <c r="M3" s="3" t="s">
        <v>7</v>
      </c>
    </row>
    <row r="4" spans="1:13" ht="216" x14ac:dyDescent="0.25">
      <c r="A4" s="2">
        <v>1</v>
      </c>
      <c r="B4" s="3" t="s">
        <v>10</v>
      </c>
      <c r="C4" s="3">
        <v>1001</v>
      </c>
      <c r="D4" s="11" t="s">
        <v>143</v>
      </c>
      <c r="E4" s="4" t="s">
        <v>293</v>
      </c>
      <c r="F4" s="2">
        <v>1</v>
      </c>
      <c r="G4" s="6">
        <v>20.6</v>
      </c>
      <c r="H4" s="2">
        <v>0</v>
      </c>
      <c r="I4" s="2">
        <v>0</v>
      </c>
      <c r="J4" s="2">
        <f>F4</f>
        <v>1</v>
      </c>
      <c r="K4" s="2">
        <f>G4</f>
        <v>20.6</v>
      </c>
      <c r="L4" s="2">
        <f>I4</f>
        <v>0</v>
      </c>
      <c r="M4" s="2">
        <f>H4</f>
        <v>0</v>
      </c>
    </row>
    <row r="5" spans="1:13" ht="36" x14ac:dyDescent="0.25">
      <c r="A5" s="2">
        <v>2</v>
      </c>
      <c r="B5" s="3" t="s">
        <v>11</v>
      </c>
      <c r="C5" s="3" t="s">
        <v>88</v>
      </c>
      <c r="D5" s="11"/>
      <c r="E5" s="4" t="s">
        <v>157</v>
      </c>
      <c r="F5" s="2">
        <v>1</v>
      </c>
      <c r="G5" s="6">
        <v>9</v>
      </c>
      <c r="H5" s="2">
        <v>0</v>
      </c>
      <c r="I5" s="2">
        <v>0</v>
      </c>
      <c r="J5" s="2">
        <f t="shared" ref="J5:J68" si="0">F5</f>
        <v>1</v>
      </c>
      <c r="K5" s="2">
        <f t="shared" ref="K5:K68" si="1">G5</f>
        <v>9</v>
      </c>
      <c r="L5" s="2">
        <f t="shared" ref="L5:L68" si="2">I5</f>
        <v>0</v>
      </c>
      <c r="M5" s="2">
        <f t="shared" ref="M5:M68" si="3">H5</f>
        <v>0</v>
      </c>
    </row>
    <row r="6" spans="1:13" ht="36" x14ac:dyDescent="0.25">
      <c r="A6" s="2">
        <v>3</v>
      </c>
      <c r="B6" s="3" t="s">
        <v>12</v>
      </c>
      <c r="C6" s="3" t="s">
        <v>89</v>
      </c>
      <c r="D6" s="11"/>
      <c r="E6" s="4" t="s">
        <v>158</v>
      </c>
      <c r="F6" s="2">
        <v>1</v>
      </c>
      <c r="G6" s="6">
        <v>62.4</v>
      </c>
      <c r="H6" s="2">
        <v>0</v>
      </c>
      <c r="I6" s="2">
        <v>0</v>
      </c>
      <c r="J6" s="2">
        <f t="shared" si="0"/>
        <v>1</v>
      </c>
      <c r="K6" s="2">
        <f t="shared" si="1"/>
        <v>62.4</v>
      </c>
      <c r="L6" s="2">
        <f t="shared" si="2"/>
        <v>0</v>
      </c>
      <c r="M6" s="2">
        <f t="shared" si="3"/>
        <v>0</v>
      </c>
    </row>
    <row r="7" spans="1:13" ht="25.5" x14ac:dyDescent="0.25">
      <c r="A7" s="2">
        <v>4</v>
      </c>
      <c r="B7" s="3" t="s">
        <v>13</v>
      </c>
      <c r="C7" s="3">
        <v>1002</v>
      </c>
      <c r="D7" s="11"/>
      <c r="E7" s="4" t="s">
        <v>159</v>
      </c>
      <c r="F7" s="2">
        <v>1</v>
      </c>
      <c r="G7" s="6">
        <v>66.900000000000006</v>
      </c>
      <c r="H7" s="2">
        <v>0</v>
      </c>
      <c r="I7" s="2">
        <v>0</v>
      </c>
      <c r="J7" s="2">
        <f t="shared" si="0"/>
        <v>1</v>
      </c>
      <c r="K7" s="2">
        <f t="shared" si="1"/>
        <v>66.900000000000006</v>
      </c>
      <c r="L7" s="2">
        <f t="shared" si="2"/>
        <v>0</v>
      </c>
      <c r="M7" s="2">
        <f t="shared" si="3"/>
        <v>0</v>
      </c>
    </row>
    <row r="8" spans="1:13" x14ac:dyDescent="0.25">
      <c r="A8" s="2">
        <v>5</v>
      </c>
      <c r="B8" s="3" t="s">
        <v>14</v>
      </c>
      <c r="C8" s="3">
        <v>1004</v>
      </c>
      <c r="D8" s="11"/>
      <c r="E8" s="4" t="s">
        <v>160</v>
      </c>
      <c r="F8" s="2">
        <v>1</v>
      </c>
      <c r="G8" s="6">
        <v>69.2</v>
      </c>
      <c r="H8" s="2">
        <v>0</v>
      </c>
      <c r="I8" s="2">
        <v>0</v>
      </c>
      <c r="J8" s="2">
        <f t="shared" si="0"/>
        <v>1</v>
      </c>
      <c r="K8" s="2">
        <f t="shared" si="1"/>
        <v>69.2</v>
      </c>
      <c r="L8" s="2">
        <f t="shared" si="2"/>
        <v>0</v>
      </c>
      <c r="M8" s="2">
        <f t="shared" si="3"/>
        <v>0</v>
      </c>
    </row>
    <row r="9" spans="1:13" ht="25.5" customHeight="1" x14ac:dyDescent="0.25">
      <c r="A9" s="2">
        <v>6</v>
      </c>
      <c r="B9" s="3" t="s">
        <v>121</v>
      </c>
      <c r="C9" s="3">
        <v>1005</v>
      </c>
      <c r="D9" s="11"/>
      <c r="E9" s="4" t="s">
        <v>161</v>
      </c>
      <c r="F9" s="2">
        <v>1</v>
      </c>
      <c r="G9" s="6">
        <v>46.9</v>
      </c>
      <c r="H9" s="2">
        <v>0</v>
      </c>
      <c r="I9" s="2">
        <v>0</v>
      </c>
      <c r="J9" s="2">
        <f t="shared" si="0"/>
        <v>1</v>
      </c>
      <c r="K9" s="2">
        <f t="shared" si="1"/>
        <v>46.9</v>
      </c>
      <c r="L9" s="2">
        <f t="shared" si="2"/>
        <v>0</v>
      </c>
      <c r="M9" s="2">
        <f t="shared" si="3"/>
        <v>0</v>
      </c>
    </row>
    <row r="10" spans="1:13" ht="249.95" customHeight="1" x14ac:dyDescent="0.25">
      <c r="A10" s="2">
        <v>7</v>
      </c>
      <c r="B10" s="3" t="s">
        <v>122</v>
      </c>
      <c r="C10" s="3">
        <v>1006</v>
      </c>
      <c r="D10" s="11"/>
      <c r="E10" s="4" t="s">
        <v>292</v>
      </c>
      <c r="F10" s="2">
        <v>1</v>
      </c>
      <c r="G10" s="6">
        <f>39.5+29.5+2.2</f>
        <v>71.2</v>
      </c>
      <c r="H10" s="2">
        <v>0</v>
      </c>
      <c r="I10" s="2">
        <v>0</v>
      </c>
      <c r="J10" s="2">
        <f t="shared" si="0"/>
        <v>1</v>
      </c>
      <c r="K10" s="2">
        <f t="shared" si="1"/>
        <v>71.2</v>
      </c>
      <c r="L10" s="2">
        <f t="shared" si="2"/>
        <v>0</v>
      </c>
      <c r="M10" s="2">
        <f t="shared" si="3"/>
        <v>0</v>
      </c>
    </row>
    <row r="11" spans="1:13" ht="82.5" customHeight="1" x14ac:dyDescent="0.25">
      <c r="A11" s="2">
        <v>8</v>
      </c>
      <c r="B11" s="3" t="s">
        <v>118</v>
      </c>
      <c r="C11" s="3">
        <v>1007</v>
      </c>
      <c r="D11" s="11"/>
      <c r="E11" s="4" t="s">
        <v>162</v>
      </c>
      <c r="F11" s="2">
        <v>1</v>
      </c>
      <c r="G11" s="6">
        <f>91.6+52.8</f>
        <v>144.39999999999998</v>
      </c>
      <c r="H11" s="2">
        <v>0</v>
      </c>
      <c r="I11" s="2">
        <v>0</v>
      </c>
      <c r="J11" s="2">
        <f t="shared" si="0"/>
        <v>1</v>
      </c>
      <c r="K11" s="2">
        <f t="shared" si="1"/>
        <v>144.39999999999998</v>
      </c>
      <c r="L11" s="2">
        <f t="shared" si="2"/>
        <v>0</v>
      </c>
      <c r="M11" s="2">
        <f t="shared" si="3"/>
        <v>0</v>
      </c>
    </row>
    <row r="12" spans="1:13" ht="60" x14ac:dyDescent="0.25">
      <c r="A12" s="2">
        <v>9</v>
      </c>
      <c r="B12" s="3" t="s">
        <v>15</v>
      </c>
      <c r="C12" s="3">
        <v>1008</v>
      </c>
      <c r="D12" s="11"/>
      <c r="E12" s="4" t="s">
        <v>163</v>
      </c>
      <c r="F12" s="2">
        <v>1</v>
      </c>
      <c r="G12" s="6">
        <v>65.2</v>
      </c>
      <c r="H12" s="2">
        <v>0</v>
      </c>
      <c r="I12" s="2">
        <v>0</v>
      </c>
      <c r="J12" s="2">
        <f t="shared" si="0"/>
        <v>1</v>
      </c>
      <c r="K12" s="2">
        <f t="shared" si="1"/>
        <v>65.2</v>
      </c>
      <c r="L12" s="2">
        <f t="shared" si="2"/>
        <v>0</v>
      </c>
      <c r="M12" s="2">
        <f t="shared" si="3"/>
        <v>0</v>
      </c>
    </row>
    <row r="13" spans="1:13" ht="54.75" customHeight="1" x14ac:dyDescent="0.25">
      <c r="A13" s="2">
        <v>10</v>
      </c>
      <c r="B13" s="3" t="s">
        <v>16</v>
      </c>
      <c r="C13" s="3">
        <v>2102</v>
      </c>
      <c r="D13" s="11"/>
      <c r="E13" s="4" t="s">
        <v>164</v>
      </c>
      <c r="F13" s="2">
        <v>1</v>
      </c>
      <c r="G13" s="6">
        <v>48.6</v>
      </c>
      <c r="H13" s="2">
        <v>0</v>
      </c>
      <c r="I13" s="2">
        <v>0</v>
      </c>
      <c r="J13" s="2">
        <f t="shared" si="0"/>
        <v>1</v>
      </c>
      <c r="K13" s="2">
        <f t="shared" si="1"/>
        <v>48.6</v>
      </c>
      <c r="L13" s="2">
        <f t="shared" si="2"/>
        <v>0</v>
      </c>
      <c r="M13" s="2">
        <f t="shared" si="3"/>
        <v>0</v>
      </c>
    </row>
    <row r="14" spans="1:13" ht="30" customHeight="1" x14ac:dyDescent="0.25">
      <c r="A14" s="2">
        <v>11</v>
      </c>
      <c r="B14" s="3" t="s">
        <v>17</v>
      </c>
      <c r="C14" s="1">
        <v>1201</v>
      </c>
      <c r="D14" s="11"/>
      <c r="E14" s="4" t="s">
        <v>165</v>
      </c>
      <c r="F14" s="2">
        <v>1</v>
      </c>
      <c r="G14" s="6">
        <v>63.4</v>
      </c>
      <c r="H14" s="2">
        <v>0</v>
      </c>
      <c r="I14" s="2">
        <v>0</v>
      </c>
      <c r="J14" s="2">
        <f t="shared" si="0"/>
        <v>1</v>
      </c>
      <c r="K14" s="2">
        <f t="shared" si="1"/>
        <v>63.4</v>
      </c>
      <c r="L14" s="2">
        <f t="shared" si="2"/>
        <v>0</v>
      </c>
      <c r="M14" s="2">
        <f t="shared" si="3"/>
        <v>0</v>
      </c>
    </row>
    <row r="15" spans="1:13" ht="174.95" customHeight="1" x14ac:dyDescent="0.25">
      <c r="A15" s="2">
        <v>12</v>
      </c>
      <c r="B15" s="3" t="s">
        <v>123</v>
      </c>
      <c r="C15" s="3">
        <v>1204</v>
      </c>
      <c r="D15" s="11"/>
      <c r="E15" s="4" t="s">
        <v>166</v>
      </c>
      <c r="F15" s="2">
        <v>1</v>
      </c>
      <c r="G15" s="6">
        <f>10+53.2</f>
        <v>63.2</v>
      </c>
      <c r="H15" s="2">
        <v>0</v>
      </c>
      <c r="I15" s="2">
        <v>0</v>
      </c>
      <c r="J15" s="2">
        <f t="shared" si="0"/>
        <v>1</v>
      </c>
      <c r="K15" s="2">
        <f t="shared" si="1"/>
        <v>63.2</v>
      </c>
      <c r="L15" s="2">
        <f t="shared" si="2"/>
        <v>0</v>
      </c>
      <c r="M15" s="2">
        <f t="shared" si="3"/>
        <v>0</v>
      </c>
    </row>
    <row r="16" spans="1:13" ht="270" customHeight="1" x14ac:dyDescent="0.25">
      <c r="A16" s="2">
        <v>13</v>
      </c>
      <c r="B16" s="3" t="s">
        <v>18</v>
      </c>
      <c r="C16" s="3">
        <v>1206</v>
      </c>
      <c r="D16" s="11"/>
      <c r="E16" s="4" t="s">
        <v>167</v>
      </c>
      <c r="F16" s="2">
        <v>1</v>
      </c>
      <c r="G16" s="6">
        <f>63.2</f>
        <v>63.2</v>
      </c>
      <c r="H16" s="2">
        <v>0</v>
      </c>
      <c r="I16" s="2">
        <v>0</v>
      </c>
      <c r="J16" s="2">
        <f t="shared" si="0"/>
        <v>1</v>
      </c>
      <c r="K16" s="2">
        <f t="shared" si="1"/>
        <v>63.2</v>
      </c>
      <c r="L16" s="2">
        <f t="shared" si="2"/>
        <v>0</v>
      </c>
      <c r="M16" s="2">
        <f t="shared" si="3"/>
        <v>0</v>
      </c>
    </row>
    <row r="17" spans="1:13" ht="48" x14ac:dyDescent="0.25">
      <c r="A17" s="2">
        <v>14</v>
      </c>
      <c r="B17" s="3" t="s">
        <v>19</v>
      </c>
      <c r="C17" s="3">
        <v>1211</v>
      </c>
      <c r="D17" s="11"/>
      <c r="E17" s="4" t="s">
        <v>168</v>
      </c>
      <c r="F17" s="2">
        <v>1</v>
      </c>
      <c r="G17" s="6">
        <f>3.1</f>
        <v>3.1</v>
      </c>
      <c r="H17" s="2">
        <v>0</v>
      </c>
      <c r="I17" s="2">
        <v>0</v>
      </c>
      <c r="J17" s="2">
        <f t="shared" si="0"/>
        <v>1</v>
      </c>
      <c r="K17" s="2">
        <f t="shared" si="1"/>
        <v>3.1</v>
      </c>
      <c r="L17" s="2">
        <f t="shared" si="2"/>
        <v>0</v>
      </c>
      <c r="M17" s="2">
        <f t="shared" si="3"/>
        <v>0</v>
      </c>
    </row>
    <row r="18" spans="1:13" ht="396" x14ac:dyDescent="0.25">
      <c r="A18" s="2">
        <v>15</v>
      </c>
      <c r="B18" s="3" t="s">
        <v>124</v>
      </c>
      <c r="C18" s="3">
        <v>2304</v>
      </c>
      <c r="D18" s="11"/>
      <c r="E18" s="4" t="s">
        <v>169</v>
      </c>
      <c r="F18" s="2">
        <v>1</v>
      </c>
      <c r="G18" s="6">
        <f>31.6+51.6</f>
        <v>83.2</v>
      </c>
      <c r="H18" s="2">
        <v>0</v>
      </c>
      <c r="I18" s="2">
        <v>0</v>
      </c>
      <c r="J18" s="2">
        <f t="shared" si="0"/>
        <v>1</v>
      </c>
      <c r="K18" s="2">
        <f t="shared" si="1"/>
        <v>83.2</v>
      </c>
      <c r="L18" s="2">
        <f t="shared" si="2"/>
        <v>0</v>
      </c>
      <c r="M18" s="2">
        <f t="shared" si="3"/>
        <v>0</v>
      </c>
    </row>
    <row r="19" spans="1:13" ht="181.5" customHeight="1" x14ac:dyDescent="0.25">
      <c r="A19" s="2">
        <v>16</v>
      </c>
      <c r="B19" s="3" t="s">
        <v>20</v>
      </c>
      <c r="C19" s="3">
        <v>2302</v>
      </c>
      <c r="D19" s="11"/>
      <c r="E19" s="4" t="s">
        <v>170</v>
      </c>
      <c r="F19" s="2">
        <v>1</v>
      </c>
      <c r="G19" s="6">
        <f>60.2</f>
        <v>60.2</v>
      </c>
      <c r="H19" s="2">
        <v>0</v>
      </c>
      <c r="I19" s="2">
        <v>0</v>
      </c>
      <c r="J19" s="2">
        <f t="shared" si="0"/>
        <v>1</v>
      </c>
      <c r="K19" s="2">
        <f t="shared" si="1"/>
        <v>60.2</v>
      </c>
      <c r="L19" s="2">
        <f t="shared" si="2"/>
        <v>0</v>
      </c>
      <c r="M19" s="2">
        <f t="shared" si="3"/>
        <v>0</v>
      </c>
    </row>
    <row r="20" spans="1:13" ht="396" x14ac:dyDescent="0.25">
      <c r="A20" s="2">
        <v>17</v>
      </c>
      <c r="B20" s="3" t="s">
        <v>21</v>
      </c>
      <c r="C20" s="3">
        <v>1301</v>
      </c>
      <c r="D20" s="11"/>
      <c r="E20" s="4" t="s">
        <v>172</v>
      </c>
      <c r="F20" s="2">
        <v>1</v>
      </c>
      <c r="G20" s="6">
        <v>63.3</v>
      </c>
      <c r="H20" s="2">
        <v>0</v>
      </c>
      <c r="I20" s="2">
        <v>0</v>
      </c>
      <c r="J20" s="2">
        <f t="shared" si="0"/>
        <v>1</v>
      </c>
      <c r="K20" s="2">
        <f t="shared" si="1"/>
        <v>63.3</v>
      </c>
      <c r="L20" s="2">
        <f t="shared" si="2"/>
        <v>0</v>
      </c>
      <c r="M20" s="2">
        <f t="shared" si="3"/>
        <v>0</v>
      </c>
    </row>
    <row r="21" spans="1:13" ht="208.5" customHeight="1" x14ac:dyDescent="0.25">
      <c r="A21" s="2">
        <v>18</v>
      </c>
      <c r="B21" s="3" t="s">
        <v>22</v>
      </c>
      <c r="C21" s="3">
        <v>1304</v>
      </c>
      <c r="D21" s="11"/>
      <c r="E21" s="4" t="s">
        <v>171</v>
      </c>
      <c r="F21" s="2">
        <v>1</v>
      </c>
      <c r="G21" s="6">
        <f>9.7+53.1</f>
        <v>62.8</v>
      </c>
      <c r="H21" s="2">
        <v>0</v>
      </c>
      <c r="I21" s="2">
        <v>0</v>
      </c>
      <c r="J21" s="2">
        <f t="shared" si="0"/>
        <v>1</v>
      </c>
      <c r="K21" s="2">
        <f t="shared" si="1"/>
        <v>62.8</v>
      </c>
      <c r="L21" s="2">
        <f t="shared" si="2"/>
        <v>0</v>
      </c>
      <c r="M21" s="2">
        <f t="shared" si="3"/>
        <v>0</v>
      </c>
    </row>
    <row r="22" spans="1:13" ht="36" x14ac:dyDescent="0.25">
      <c r="A22" s="2">
        <v>19</v>
      </c>
      <c r="B22" s="3" t="s">
        <v>23</v>
      </c>
      <c r="C22" s="3">
        <v>1306</v>
      </c>
      <c r="D22" s="11"/>
      <c r="E22" s="4" t="s">
        <v>176</v>
      </c>
      <c r="F22" s="2">
        <v>1</v>
      </c>
      <c r="G22" s="6">
        <v>63.7</v>
      </c>
      <c r="H22" s="2">
        <v>0</v>
      </c>
      <c r="I22" s="2">
        <v>0</v>
      </c>
      <c r="J22" s="2">
        <f t="shared" si="0"/>
        <v>1</v>
      </c>
      <c r="K22" s="2">
        <f t="shared" si="1"/>
        <v>63.7</v>
      </c>
      <c r="L22" s="2">
        <f t="shared" si="2"/>
        <v>0</v>
      </c>
      <c r="M22" s="2">
        <f t="shared" si="3"/>
        <v>0</v>
      </c>
    </row>
    <row r="23" spans="1:13" ht="120" x14ac:dyDescent="0.25">
      <c r="A23" s="2">
        <v>20</v>
      </c>
      <c r="B23" s="3" t="s">
        <v>119</v>
      </c>
      <c r="C23" s="3">
        <v>1308</v>
      </c>
      <c r="D23" s="11"/>
      <c r="E23" s="4" t="s">
        <v>173</v>
      </c>
      <c r="F23" s="2">
        <v>1</v>
      </c>
      <c r="G23" s="6">
        <f>41.3</f>
        <v>41.3</v>
      </c>
      <c r="H23" s="2">
        <v>0</v>
      </c>
      <c r="I23" s="2">
        <v>0</v>
      </c>
      <c r="J23" s="2">
        <f t="shared" si="0"/>
        <v>1</v>
      </c>
      <c r="K23" s="2">
        <f t="shared" si="1"/>
        <v>41.3</v>
      </c>
      <c r="L23" s="2">
        <f t="shared" si="2"/>
        <v>0</v>
      </c>
      <c r="M23" s="2">
        <f t="shared" si="3"/>
        <v>0</v>
      </c>
    </row>
    <row r="24" spans="1:13" ht="144.94999999999999" customHeight="1" x14ac:dyDescent="0.25">
      <c r="A24" s="2">
        <v>21</v>
      </c>
      <c r="B24" s="3" t="s">
        <v>24</v>
      </c>
      <c r="C24" s="3">
        <v>1309</v>
      </c>
      <c r="D24" s="11"/>
      <c r="E24" s="4" t="s">
        <v>174</v>
      </c>
      <c r="F24" s="2">
        <v>1</v>
      </c>
      <c r="G24" s="6">
        <v>41.9</v>
      </c>
      <c r="H24" s="2">
        <v>0</v>
      </c>
      <c r="I24" s="2">
        <v>0</v>
      </c>
      <c r="J24" s="2">
        <f t="shared" si="0"/>
        <v>1</v>
      </c>
      <c r="K24" s="2">
        <f t="shared" si="1"/>
        <v>41.9</v>
      </c>
      <c r="L24" s="2">
        <f t="shared" si="2"/>
        <v>0</v>
      </c>
      <c r="M24" s="2">
        <f t="shared" si="3"/>
        <v>0</v>
      </c>
    </row>
    <row r="25" spans="1:13" ht="84" x14ac:dyDescent="0.25">
      <c r="A25" s="2">
        <v>22</v>
      </c>
      <c r="B25" s="3" t="s">
        <v>25</v>
      </c>
      <c r="C25" s="3">
        <v>1310</v>
      </c>
      <c r="D25" s="11"/>
      <c r="E25" s="4" t="s">
        <v>175</v>
      </c>
      <c r="F25" s="2">
        <v>1</v>
      </c>
      <c r="G25" s="6">
        <v>43.8</v>
      </c>
      <c r="H25" s="2">
        <v>0</v>
      </c>
      <c r="I25" s="2">
        <v>0</v>
      </c>
      <c r="J25" s="2">
        <f t="shared" si="0"/>
        <v>1</v>
      </c>
      <c r="K25" s="2">
        <f t="shared" si="1"/>
        <v>43.8</v>
      </c>
      <c r="L25" s="2">
        <f t="shared" si="2"/>
        <v>0</v>
      </c>
      <c r="M25" s="2">
        <f t="shared" si="3"/>
        <v>0</v>
      </c>
    </row>
    <row r="26" spans="1:13" ht="36" x14ac:dyDescent="0.25">
      <c r="A26" s="2">
        <v>23</v>
      </c>
      <c r="B26" s="3" t="s">
        <v>23</v>
      </c>
      <c r="C26" s="3">
        <v>1401</v>
      </c>
      <c r="D26" s="11"/>
      <c r="E26" s="4" t="s">
        <v>176</v>
      </c>
      <c r="F26" s="2">
        <v>1</v>
      </c>
      <c r="G26" s="6">
        <v>62.9</v>
      </c>
      <c r="H26" s="2">
        <v>0</v>
      </c>
      <c r="I26" s="2">
        <v>0</v>
      </c>
      <c r="J26" s="2">
        <f t="shared" si="0"/>
        <v>1</v>
      </c>
      <c r="K26" s="2">
        <f t="shared" si="1"/>
        <v>62.9</v>
      </c>
      <c r="L26" s="2">
        <f t="shared" si="2"/>
        <v>0</v>
      </c>
      <c r="M26" s="2">
        <f t="shared" si="3"/>
        <v>0</v>
      </c>
    </row>
    <row r="27" spans="1:13" ht="36" x14ac:dyDescent="0.25">
      <c r="A27" s="2">
        <v>24</v>
      </c>
      <c r="B27" s="3" t="s">
        <v>23</v>
      </c>
      <c r="C27" s="3">
        <v>1406</v>
      </c>
      <c r="D27" s="11"/>
      <c r="E27" s="4" t="s">
        <v>176</v>
      </c>
      <c r="F27" s="2">
        <v>1</v>
      </c>
      <c r="G27" s="6">
        <v>64</v>
      </c>
      <c r="H27" s="2">
        <v>0</v>
      </c>
      <c r="I27" s="2">
        <v>0</v>
      </c>
      <c r="J27" s="2">
        <f t="shared" si="0"/>
        <v>1</v>
      </c>
      <c r="K27" s="2">
        <f t="shared" si="1"/>
        <v>64</v>
      </c>
      <c r="L27" s="2">
        <f t="shared" si="2"/>
        <v>0</v>
      </c>
      <c r="M27" s="2">
        <f t="shared" si="3"/>
        <v>0</v>
      </c>
    </row>
    <row r="28" spans="1:13" ht="36" x14ac:dyDescent="0.25">
      <c r="A28" s="2">
        <v>25</v>
      </c>
      <c r="B28" s="3" t="s">
        <v>23</v>
      </c>
      <c r="C28" s="3">
        <v>1408</v>
      </c>
      <c r="D28" s="11"/>
      <c r="E28" s="4" t="s">
        <v>176</v>
      </c>
      <c r="F28" s="2">
        <v>1</v>
      </c>
      <c r="G28" s="6">
        <v>64</v>
      </c>
      <c r="H28" s="2">
        <v>0</v>
      </c>
      <c r="I28" s="2">
        <v>0</v>
      </c>
      <c r="J28" s="2">
        <f t="shared" si="0"/>
        <v>1</v>
      </c>
      <c r="K28" s="2">
        <f t="shared" si="1"/>
        <v>64</v>
      </c>
      <c r="L28" s="2">
        <f t="shared" si="2"/>
        <v>0</v>
      </c>
      <c r="M28" s="2">
        <f t="shared" si="3"/>
        <v>0</v>
      </c>
    </row>
    <row r="29" spans="1:13" ht="36" x14ac:dyDescent="0.25">
      <c r="A29" s="2">
        <v>26</v>
      </c>
      <c r="B29" s="3" t="s">
        <v>23</v>
      </c>
      <c r="C29" s="3">
        <v>1410</v>
      </c>
      <c r="D29" s="11"/>
      <c r="E29" s="4" t="s">
        <v>176</v>
      </c>
      <c r="F29" s="2">
        <v>1</v>
      </c>
      <c r="G29" s="6">
        <v>39.200000000000003</v>
      </c>
      <c r="H29" s="2">
        <v>0</v>
      </c>
      <c r="I29" s="2">
        <v>0</v>
      </c>
      <c r="J29" s="2">
        <f t="shared" si="0"/>
        <v>1</v>
      </c>
      <c r="K29" s="2">
        <f t="shared" si="1"/>
        <v>39.200000000000003</v>
      </c>
      <c r="L29" s="2">
        <f t="shared" si="2"/>
        <v>0</v>
      </c>
      <c r="M29" s="2">
        <f t="shared" si="3"/>
        <v>0</v>
      </c>
    </row>
    <row r="30" spans="1:13" ht="36" x14ac:dyDescent="0.25">
      <c r="A30" s="2">
        <v>27</v>
      </c>
      <c r="B30" s="3" t="s">
        <v>23</v>
      </c>
      <c r="C30" s="3">
        <v>1413</v>
      </c>
      <c r="D30" s="11"/>
      <c r="E30" s="4" t="s">
        <v>176</v>
      </c>
      <c r="F30" s="2">
        <v>1</v>
      </c>
      <c r="G30" s="6">
        <v>63.4</v>
      </c>
      <c r="H30" s="2">
        <v>0</v>
      </c>
      <c r="I30" s="2">
        <v>0</v>
      </c>
      <c r="J30" s="2">
        <f t="shared" si="0"/>
        <v>1</v>
      </c>
      <c r="K30" s="2">
        <f t="shared" si="1"/>
        <v>63.4</v>
      </c>
      <c r="L30" s="2">
        <f t="shared" si="2"/>
        <v>0</v>
      </c>
      <c r="M30" s="2">
        <f t="shared" si="3"/>
        <v>0</v>
      </c>
    </row>
    <row r="31" spans="1:13" ht="36" x14ac:dyDescent="0.25">
      <c r="A31" s="6">
        <v>28</v>
      </c>
      <c r="B31" s="7" t="s">
        <v>26</v>
      </c>
      <c r="C31" s="7">
        <v>3107</v>
      </c>
      <c r="D31" s="11" t="s">
        <v>144</v>
      </c>
      <c r="E31" s="8" t="s">
        <v>177</v>
      </c>
      <c r="F31" s="6">
        <v>1</v>
      </c>
      <c r="G31" s="6">
        <v>53.5</v>
      </c>
      <c r="H31" s="6">
        <v>1</v>
      </c>
      <c r="I31" s="6">
        <f>G31</f>
        <v>53.5</v>
      </c>
      <c r="J31" s="6">
        <f t="shared" si="0"/>
        <v>1</v>
      </c>
      <c r="K31" s="6">
        <f t="shared" si="1"/>
        <v>53.5</v>
      </c>
      <c r="L31" s="6">
        <f>F31</f>
        <v>1</v>
      </c>
      <c r="M31" s="6">
        <f>G31</f>
        <v>53.5</v>
      </c>
    </row>
    <row r="32" spans="1:13" ht="63.75" customHeight="1" x14ac:dyDescent="0.25">
      <c r="A32" s="2">
        <v>29</v>
      </c>
      <c r="B32" s="3" t="s">
        <v>120</v>
      </c>
      <c r="C32" s="3">
        <v>3202</v>
      </c>
      <c r="D32" s="11"/>
      <c r="E32" s="4" t="s">
        <v>178</v>
      </c>
      <c r="F32" s="2">
        <v>1</v>
      </c>
      <c r="G32" s="6">
        <v>71.8</v>
      </c>
      <c r="H32" s="2">
        <v>0</v>
      </c>
      <c r="I32" s="2">
        <v>0</v>
      </c>
      <c r="J32" s="2">
        <f t="shared" si="0"/>
        <v>1</v>
      </c>
      <c r="K32" s="2">
        <f>G32</f>
        <v>71.8</v>
      </c>
      <c r="L32" s="2">
        <f t="shared" si="2"/>
        <v>0</v>
      </c>
      <c r="M32" s="2">
        <f t="shared" si="3"/>
        <v>0</v>
      </c>
    </row>
    <row r="33" spans="1:13" ht="51" customHeight="1" x14ac:dyDescent="0.25">
      <c r="A33" s="2">
        <v>30</v>
      </c>
      <c r="B33" s="3" t="s">
        <v>125</v>
      </c>
      <c r="C33" s="3">
        <v>3206</v>
      </c>
      <c r="D33" s="11"/>
      <c r="E33" s="4" t="s">
        <v>179</v>
      </c>
      <c r="F33" s="2">
        <v>1</v>
      </c>
      <c r="G33" s="6">
        <v>70.2</v>
      </c>
      <c r="H33" s="2">
        <v>0</v>
      </c>
      <c r="I33" s="2">
        <v>0</v>
      </c>
      <c r="J33" s="2">
        <f t="shared" si="0"/>
        <v>1</v>
      </c>
      <c r="K33" s="2">
        <f t="shared" si="1"/>
        <v>70.2</v>
      </c>
      <c r="L33" s="2">
        <f t="shared" si="2"/>
        <v>0</v>
      </c>
      <c r="M33" s="2">
        <v>0</v>
      </c>
    </row>
    <row r="34" spans="1:13" ht="51" customHeight="1" x14ac:dyDescent="0.25">
      <c r="A34" s="2">
        <v>31</v>
      </c>
      <c r="B34" s="3" t="s">
        <v>126</v>
      </c>
      <c r="C34" s="3">
        <v>3207</v>
      </c>
      <c r="D34" s="11"/>
      <c r="E34" s="4" t="s">
        <v>180</v>
      </c>
      <c r="F34" s="2">
        <v>1</v>
      </c>
      <c r="G34" s="6">
        <v>71.5</v>
      </c>
      <c r="H34" s="2">
        <v>0</v>
      </c>
      <c r="I34" s="2">
        <v>0</v>
      </c>
      <c r="J34" s="2">
        <f t="shared" si="0"/>
        <v>1</v>
      </c>
      <c r="K34" s="2">
        <f t="shared" si="1"/>
        <v>71.5</v>
      </c>
      <c r="L34" s="2">
        <f t="shared" si="2"/>
        <v>0</v>
      </c>
      <c r="M34" s="2">
        <f t="shared" si="3"/>
        <v>0</v>
      </c>
    </row>
    <row r="35" spans="1:13" ht="38.25" customHeight="1" x14ac:dyDescent="0.25">
      <c r="A35" s="2">
        <v>32</v>
      </c>
      <c r="B35" s="3" t="s">
        <v>127</v>
      </c>
      <c r="C35" s="3">
        <v>3208</v>
      </c>
      <c r="D35" s="11"/>
      <c r="E35" s="4" t="s">
        <v>181</v>
      </c>
      <c r="F35" s="2">
        <v>1</v>
      </c>
      <c r="G35" s="6">
        <v>71.599999999999994</v>
      </c>
      <c r="H35" s="2">
        <v>0</v>
      </c>
      <c r="I35" s="2">
        <v>0</v>
      </c>
      <c r="J35" s="2">
        <f t="shared" si="0"/>
        <v>1</v>
      </c>
      <c r="K35" s="2">
        <f t="shared" si="1"/>
        <v>71.599999999999994</v>
      </c>
      <c r="L35" s="2">
        <f t="shared" si="2"/>
        <v>0</v>
      </c>
      <c r="M35" s="2">
        <f t="shared" si="3"/>
        <v>0</v>
      </c>
    </row>
    <row r="36" spans="1:13" ht="125.25" customHeight="1" x14ac:dyDescent="0.25">
      <c r="A36" s="2">
        <v>33</v>
      </c>
      <c r="B36" s="3" t="s">
        <v>128</v>
      </c>
      <c r="C36" s="3">
        <v>3210</v>
      </c>
      <c r="D36" s="11"/>
      <c r="E36" s="4" t="s">
        <v>182</v>
      </c>
      <c r="F36" s="2">
        <v>1</v>
      </c>
      <c r="G36" s="6">
        <v>53.4</v>
      </c>
      <c r="H36" s="2">
        <v>0</v>
      </c>
      <c r="I36" s="2">
        <v>0</v>
      </c>
      <c r="J36" s="2">
        <f t="shared" si="0"/>
        <v>1</v>
      </c>
      <c r="K36" s="2">
        <f t="shared" si="1"/>
        <v>53.4</v>
      </c>
      <c r="L36" s="2">
        <f t="shared" si="2"/>
        <v>0</v>
      </c>
      <c r="M36" s="2">
        <f t="shared" si="3"/>
        <v>0</v>
      </c>
    </row>
    <row r="37" spans="1:13" ht="60" x14ac:dyDescent="0.25">
      <c r="A37" s="2">
        <v>34</v>
      </c>
      <c r="B37" s="3" t="s">
        <v>27</v>
      </c>
      <c r="C37" s="3">
        <v>3301</v>
      </c>
      <c r="D37" s="11"/>
      <c r="E37" s="4" t="s">
        <v>183</v>
      </c>
      <c r="F37" s="2">
        <v>1</v>
      </c>
      <c r="G37" s="6">
        <v>35.9</v>
      </c>
      <c r="H37" s="2">
        <v>0</v>
      </c>
      <c r="I37" s="2">
        <v>0</v>
      </c>
      <c r="J37" s="2">
        <f t="shared" si="0"/>
        <v>1</v>
      </c>
      <c r="K37" s="2">
        <f t="shared" si="1"/>
        <v>35.9</v>
      </c>
      <c r="L37" s="2">
        <f t="shared" si="2"/>
        <v>0</v>
      </c>
      <c r="M37" s="2">
        <f t="shared" si="3"/>
        <v>0</v>
      </c>
    </row>
    <row r="38" spans="1:13" ht="72" x14ac:dyDescent="0.25">
      <c r="A38" s="2">
        <v>35</v>
      </c>
      <c r="B38" s="3" t="s">
        <v>28</v>
      </c>
      <c r="C38" s="3">
        <v>3303</v>
      </c>
      <c r="D38" s="11"/>
      <c r="E38" s="4" t="s">
        <v>184</v>
      </c>
      <c r="F38" s="2">
        <v>1</v>
      </c>
      <c r="G38" s="6">
        <v>53.4</v>
      </c>
      <c r="H38" s="2">
        <v>0</v>
      </c>
      <c r="I38" s="2">
        <v>0</v>
      </c>
      <c r="J38" s="2">
        <f t="shared" si="0"/>
        <v>1</v>
      </c>
      <c r="K38" s="2">
        <f t="shared" si="1"/>
        <v>53.4</v>
      </c>
      <c r="L38" s="2">
        <f t="shared" si="2"/>
        <v>0</v>
      </c>
      <c r="M38" s="2">
        <f t="shared" si="3"/>
        <v>0</v>
      </c>
    </row>
    <row r="39" spans="1:13" ht="96" x14ac:dyDescent="0.25">
      <c r="A39" s="2">
        <v>36</v>
      </c>
      <c r="B39" s="3" t="s">
        <v>28</v>
      </c>
      <c r="C39" s="3">
        <v>3304</v>
      </c>
      <c r="D39" s="11"/>
      <c r="E39" s="4" t="s">
        <v>185</v>
      </c>
      <c r="F39" s="2">
        <v>1</v>
      </c>
      <c r="G39" s="6">
        <v>52.9</v>
      </c>
      <c r="H39" s="2">
        <v>0</v>
      </c>
      <c r="I39" s="2">
        <v>0</v>
      </c>
      <c r="J39" s="2">
        <f t="shared" si="0"/>
        <v>1</v>
      </c>
      <c r="K39" s="2">
        <f t="shared" si="1"/>
        <v>52.9</v>
      </c>
      <c r="L39" s="2">
        <f t="shared" si="2"/>
        <v>0</v>
      </c>
      <c r="M39" s="2">
        <f t="shared" si="3"/>
        <v>0</v>
      </c>
    </row>
    <row r="40" spans="1:13" ht="25.5" x14ac:dyDescent="0.25">
      <c r="A40" s="2">
        <v>37</v>
      </c>
      <c r="B40" s="3" t="s">
        <v>29</v>
      </c>
      <c r="C40" s="3">
        <v>3306</v>
      </c>
      <c r="D40" s="11"/>
      <c r="E40" s="4" t="s">
        <v>186</v>
      </c>
      <c r="F40" s="2">
        <v>1</v>
      </c>
      <c r="G40" s="6">
        <v>53</v>
      </c>
      <c r="H40" s="2">
        <v>0</v>
      </c>
      <c r="I40" s="2">
        <v>0</v>
      </c>
      <c r="J40" s="2">
        <f t="shared" si="0"/>
        <v>1</v>
      </c>
      <c r="K40" s="2">
        <f t="shared" si="1"/>
        <v>53</v>
      </c>
      <c r="L40" s="2">
        <f t="shared" si="2"/>
        <v>0</v>
      </c>
      <c r="M40" s="2">
        <f t="shared" si="3"/>
        <v>0</v>
      </c>
    </row>
    <row r="41" spans="1:13" ht="25.5" x14ac:dyDescent="0.25">
      <c r="A41" s="2">
        <v>38</v>
      </c>
      <c r="B41" s="3" t="s">
        <v>30</v>
      </c>
      <c r="C41" s="3">
        <v>3308</v>
      </c>
      <c r="D41" s="11"/>
      <c r="E41" s="4" t="s">
        <v>187</v>
      </c>
      <c r="F41" s="2">
        <v>1</v>
      </c>
      <c r="G41" s="6">
        <v>35.700000000000003</v>
      </c>
      <c r="H41" s="2">
        <v>0</v>
      </c>
      <c r="I41" s="2">
        <v>0</v>
      </c>
      <c r="J41" s="2">
        <f t="shared" si="0"/>
        <v>1</v>
      </c>
      <c r="K41" s="2">
        <f t="shared" si="1"/>
        <v>35.700000000000003</v>
      </c>
      <c r="L41" s="2">
        <f t="shared" si="2"/>
        <v>0</v>
      </c>
      <c r="M41" s="2">
        <f t="shared" si="3"/>
        <v>0</v>
      </c>
    </row>
    <row r="42" spans="1:13" ht="60" x14ac:dyDescent="0.25">
      <c r="A42" s="2">
        <v>39</v>
      </c>
      <c r="B42" s="3" t="s">
        <v>31</v>
      </c>
      <c r="C42" s="3">
        <v>3309</v>
      </c>
      <c r="D42" s="11"/>
      <c r="E42" s="4" t="s">
        <v>188</v>
      </c>
      <c r="F42" s="2">
        <v>1</v>
      </c>
      <c r="G42" s="6">
        <v>70.7</v>
      </c>
      <c r="H42" s="2">
        <v>0</v>
      </c>
      <c r="I42" s="2">
        <v>0</v>
      </c>
      <c r="J42" s="2">
        <f t="shared" si="0"/>
        <v>1</v>
      </c>
      <c r="K42" s="2">
        <f t="shared" si="1"/>
        <v>70.7</v>
      </c>
      <c r="L42" s="2">
        <f t="shared" si="2"/>
        <v>0</v>
      </c>
      <c r="M42" s="2">
        <f t="shared" si="3"/>
        <v>0</v>
      </c>
    </row>
    <row r="43" spans="1:13" ht="24" x14ac:dyDescent="0.25">
      <c r="A43" s="2">
        <v>40</v>
      </c>
      <c r="B43" s="3" t="s">
        <v>32</v>
      </c>
      <c r="C43" s="3">
        <v>3310</v>
      </c>
      <c r="D43" s="11"/>
      <c r="E43" s="4" t="s">
        <v>189</v>
      </c>
      <c r="F43" s="2">
        <v>1</v>
      </c>
      <c r="G43" s="6">
        <v>51.5</v>
      </c>
      <c r="H43" s="2">
        <v>0</v>
      </c>
      <c r="I43" s="2">
        <v>0</v>
      </c>
      <c r="J43" s="2">
        <f t="shared" si="0"/>
        <v>1</v>
      </c>
      <c r="K43" s="2">
        <f t="shared" si="1"/>
        <v>51.5</v>
      </c>
      <c r="L43" s="2">
        <f t="shared" si="2"/>
        <v>0</v>
      </c>
      <c r="M43" s="2">
        <f t="shared" si="3"/>
        <v>0</v>
      </c>
    </row>
    <row r="44" spans="1:13" ht="159.94999999999999" customHeight="1" x14ac:dyDescent="0.25">
      <c r="A44" s="2">
        <v>41</v>
      </c>
      <c r="B44" s="3" t="s">
        <v>33</v>
      </c>
      <c r="C44" s="3">
        <v>3311</v>
      </c>
      <c r="D44" s="11"/>
      <c r="E44" s="4" t="s">
        <v>190</v>
      </c>
      <c r="F44" s="2">
        <v>1</v>
      </c>
      <c r="G44" s="6">
        <v>51.5</v>
      </c>
      <c r="H44" s="2">
        <v>0</v>
      </c>
      <c r="I44" s="2">
        <v>0</v>
      </c>
      <c r="J44" s="2">
        <f t="shared" si="0"/>
        <v>1</v>
      </c>
      <c r="K44" s="2">
        <f t="shared" si="1"/>
        <v>51.5</v>
      </c>
      <c r="L44" s="2">
        <f t="shared" si="2"/>
        <v>0</v>
      </c>
      <c r="M44" s="2">
        <f t="shared" si="3"/>
        <v>0</v>
      </c>
    </row>
    <row r="45" spans="1:13" ht="80.099999999999994" customHeight="1" x14ac:dyDescent="0.25">
      <c r="A45" s="2">
        <v>42</v>
      </c>
      <c r="B45" s="3" t="s">
        <v>129</v>
      </c>
      <c r="C45" s="3">
        <v>3403</v>
      </c>
      <c r="D45" s="11"/>
      <c r="E45" s="4" t="s">
        <v>191</v>
      </c>
      <c r="F45" s="2">
        <v>1</v>
      </c>
      <c r="G45" s="6">
        <v>53.6</v>
      </c>
      <c r="H45" s="2">
        <v>0</v>
      </c>
      <c r="I45" s="2">
        <v>0</v>
      </c>
      <c r="J45" s="2">
        <f t="shared" si="0"/>
        <v>1</v>
      </c>
      <c r="K45" s="2">
        <f t="shared" si="1"/>
        <v>53.6</v>
      </c>
      <c r="L45" s="2">
        <f t="shared" si="2"/>
        <v>0</v>
      </c>
      <c r="M45" s="2">
        <f t="shared" si="3"/>
        <v>0</v>
      </c>
    </row>
    <row r="46" spans="1:13" ht="225" customHeight="1" x14ac:dyDescent="0.25">
      <c r="A46" s="2">
        <v>43</v>
      </c>
      <c r="B46" s="3" t="s">
        <v>34</v>
      </c>
      <c r="C46" s="3">
        <v>3404</v>
      </c>
      <c r="D46" s="11"/>
      <c r="E46" s="4" t="s">
        <v>192</v>
      </c>
      <c r="F46" s="2">
        <v>1</v>
      </c>
      <c r="G46" s="6">
        <v>52.2</v>
      </c>
      <c r="H46" s="2">
        <v>0</v>
      </c>
      <c r="I46" s="2">
        <v>0</v>
      </c>
      <c r="J46" s="2">
        <f t="shared" si="0"/>
        <v>1</v>
      </c>
      <c r="K46" s="2">
        <f t="shared" si="1"/>
        <v>52.2</v>
      </c>
      <c r="L46" s="2">
        <f t="shared" si="2"/>
        <v>0</v>
      </c>
      <c r="M46" s="2">
        <f t="shared" si="3"/>
        <v>0</v>
      </c>
    </row>
    <row r="47" spans="1:13" ht="76.5" x14ac:dyDescent="0.25">
      <c r="A47" s="2">
        <v>44</v>
      </c>
      <c r="B47" s="3" t="s">
        <v>35</v>
      </c>
      <c r="C47" s="3">
        <v>3406</v>
      </c>
      <c r="D47" s="11"/>
      <c r="E47" s="4" t="s">
        <v>193</v>
      </c>
      <c r="F47" s="2">
        <v>1</v>
      </c>
      <c r="G47" s="6">
        <v>52.4</v>
      </c>
      <c r="H47" s="2">
        <v>0</v>
      </c>
      <c r="I47" s="2">
        <v>0</v>
      </c>
      <c r="J47" s="2">
        <f t="shared" si="0"/>
        <v>1</v>
      </c>
      <c r="K47" s="2">
        <f t="shared" si="1"/>
        <v>52.4</v>
      </c>
      <c r="L47" s="2">
        <f t="shared" si="2"/>
        <v>0</v>
      </c>
      <c r="M47" s="2">
        <f t="shared" si="3"/>
        <v>0</v>
      </c>
    </row>
    <row r="48" spans="1:13" ht="96" x14ac:dyDescent="0.25">
      <c r="A48" s="2">
        <v>45</v>
      </c>
      <c r="B48" s="3" t="s">
        <v>36</v>
      </c>
      <c r="C48" s="3">
        <v>3408</v>
      </c>
      <c r="D48" s="11"/>
      <c r="E48" s="4" t="s">
        <v>194</v>
      </c>
      <c r="F48" s="2">
        <v>1</v>
      </c>
      <c r="G48" s="6">
        <v>53.4</v>
      </c>
      <c r="H48" s="2">
        <v>0</v>
      </c>
      <c r="I48" s="2">
        <v>0</v>
      </c>
      <c r="J48" s="2">
        <f t="shared" si="0"/>
        <v>1</v>
      </c>
      <c r="K48" s="2">
        <f t="shared" si="1"/>
        <v>53.4</v>
      </c>
      <c r="L48" s="2">
        <f t="shared" si="2"/>
        <v>0</v>
      </c>
      <c r="M48" s="2">
        <f t="shared" si="3"/>
        <v>0</v>
      </c>
    </row>
    <row r="49" spans="1:13" ht="84" x14ac:dyDescent="0.25">
      <c r="A49" s="2">
        <v>46</v>
      </c>
      <c r="B49" s="3" t="s">
        <v>37</v>
      </c>
      <c r="C49" s="3">
        <v>3409</v>
      </c>
      <c r="D49" s="11"/>
      <c r="E49" s="4" t="s">
        <v>195</v>
      </c>
      <c r="F49" s="2">
        <v>1</v>
      </c>
      <c r="G49" s="6">
        <v>53.4</v>
      </c>
      <c r="H49" s="2">
        <v>0</v>
      </c>
      <c r="I49" s="2">
        <v>0</v>
      </c>
      <c r="J49" s="2">
        <f t="shared" si="0"/>
        <v>1</v>
      </c>
      <c r="K49" s="2">
        <f t="shared" si="1"/>
        <v>53.4</v>
      </c>
      <c r="L49" s="2">
        <f t="shared" si="2"/>
        <v>0</v>
      </c>
      <c r="M49" s="2">
        <f t="shared" si="3"/>
        <v>0</v>
      </c>
    </row>
    <row r="50" spans="1:13" ht="76.5" x14ac:dyDescent="0.25">
      <c r="A50" s="2">
        <v>47</v>
      </c>
      <c r="B50" s="3" t="s">
        <v>38</v>
      </c>
      <c r="C50" s="3">
        <v>3410</v>
      </c>
      <c r="D50" s="11"/>
      <c r="E50" s="4" t="s">
        <v>196</v>
      </c>
      <c r="F50" s="2">
        <v>1</v>
      </c>
      <c r="G50" s="6">
        <v>50.9</v>
      </c>
      <c r="H50" s="2">
        <v>0</v>
      </c>
      <c r="I50" s="2">
        <v>0</v>
      </c>
      <c r="J50" s="2">
        <f t="shared" si="0"/>
        <v>1</v>
      </c>
      <c r="K50" s="2">
        <f t="shared" si="1"/>
        <v>50.9</v>
      </c>
      <c r="L50" s="2">
        <f t="shared" si="2"/>
        <v>0</v>
      </c>
      <c r="M50" s="2">
        <f t="shared" si="3"/>
        <v>0</v>
      </c>
    </row>
    <row r="51" spans="1:13" ht="25.5" x14ac:dyDescent="0.25">
      <c r="A51" s="2">
        <v>48</v>
      </c>
      <c r="B51" s="3" t="s">
        <v>39</v>
      </c>
      <c r="C51" s="3">
        <v>3411</v>
      </c>
      <c r="D51" s="11"/>
      <c r="E51" s="4" t="s">
        <v>196</v>
      </c>
      <c r="F51" s="2">
        <v>1</v>
      </c>
      <c r="G51" s="6">
        <v>53.2</v>
      </c>
      <c r="H51" s="2">
        <v>0</v>
      </c>
      <c r="I51" s="2">
        <v>0</v>
      </c>
      <c r="J51" s="2">
        <f t="shared" si="0"/>
        <v>1</v>
      </c>
      <c r="K51" s="2">
        <f t="shared" si="1"/>
        <v>53.2</v>
      </c>
      <c r="L51" s="2">
        <f t="shared" si="2"/>
        <v>0</v>
      </c>
      <c r="M51" s="2">
        <f t="shared" si="3"/>
        <v>0</v>
      </c>
    </row>
    <row r="52" spans="1:13" ht="24.95" customHeight="1" x14ac:dyDescent="0.25">
      <c r="A52" s="2">
        <v>49</v>
      </c>
      <c r="B52" s="3" t="s">
        <v>40</v>
      </c>
      <c r="C52" s="3">
        <v>4207</v>
      </c>
      <c r="D52" s="11" t="s">
        <v>145</v>
      </c>
      <c r="E52" s="4" t="s">
        <v>196</v>
      </c>
      <c r="F52" s="2">
        <v>1</v>
      </c>
      <c r="G52" s="6">
        <v>41.8</v>
      </c>
      <c r="H52" s="2">
        <v>0</v>
      </c>
      <c r="I52" s="2">
        <v>0</v>
      </c>
      <c r="J52" s="2">
        <f t="shared" si="0"/>
        <v>1</v>
      </c>
      <c r="K52" s="2">
        <f t="shared" si="1"/>
        <v>41.8</v>
      </c>
      <c r="L52" s="2">
        <f t="shared" si="2"/>
        <v>0</v>
      </c>
      <c r="M52" s="2">
        <f t="shared" si="3"/>
        <v>0</v>
      </c>
    </row>
    <row r="53" spans="1:13" ht="24.95" customHeight="1" x14ac:dyDescent="0.25">
      <c r="A53" s="2">
        <v>50</v>
      </c>
      <c r="B53" s="3" t="s">
        <v>40</v>
      </c>
      <c r="C53" s="3">
        <v>4208</v>
      </c>
      <c r="D53" s="11"/>
      <c r="E53" s="4"/>
      <c r="F53" s="2">
        <v>1</v>
      </c>
      <c r="G53" s="6">
        <v>29.5</v>
      </c>
      <c r="H53" s="2">
        <v>0</v>
      </c>
      <c r="I53" s="2">
        <v>0</v>
      </c>
      <c r="J53" s="2">
        <f t="shared" si="0"/>
        <v>1</v>
      </c>
      <c r="K53" s="2">
        <f t="shared" si="1"/>
        <v>29.5</v>
      </c>
      <c r="L53" s="2">
        <f t="shared" si="2"/>
        <v>0</v>
      </c>
      <c r="M53" s="2">
        <f t="shared" si="3"/>
        <v>0</v>
      </c>
    </row>
    <row r="54" spans="1:13" ht="24.95" customHeight="1" x14ac:dyDescent="0.25">
      <c r="A54" s="2">
        <v>51</v>
      </c>
      <c r="B54" s="3" t="s">
        <v>41</v>
      </c>
      <c r="C54" s="3">
        <v>4209</v>
      </c>
      <c r="D54" s="11"/>
      <c r="E54" s="4" t="s">
        <v>196</v>
      </c>
      <c r="F54" s="2">
        <v>1</v>
      </c>
      <c r="G54" s="6">
        <v>44.9</v>
      </c>
      <c r="H54" s="2">
        <v>0</v>
      </c>
      <c r="I54" s="2">
        <v>0</v>
      </c>
      <c r="J54" s="2">
        <f t="shared" si="0"/>
        <v>1</v>
      </c>
      <c r="K54" s="2">
        <f t="shared" si="1"/>
        <v>44.9</v>
      </c>
      <c r="L54" s="2">
        <f t="shared" si="2"/>
        <v>0</v>
      </c>
      <c r="M54" s="2">
        <f t="shared" si="3"/>
        <v>0</v>
      </c>
    </row>
    <row r="55" spans="1:13" ht="24.95" customHeight="1" x14ac:dyDescent="0.25">
      <c r="A55" s="2">
        <v>52</v>
      </c>
      <c r="B55" s="3" t="s">
        <v>40</v>
      </c>
      <c r="C55" s="3">
        <v>4210</v>
      </c>
      <c r="D55" s="11"/>
      <c r="E55" s="4" t="s">
        <v>196</v>
      </c>
      <c r="F55" s="2">
        <v>1</v>
      </c>
      <c r="G55" s="6">
        <v>44.9</v>
      </c>
      <c r="H55" s="2">
        <v>0</v>
      </c>
      <c r="I55" s="2">
        <v>0</v>
      </c>
      <c r="J55" s="2">
        <f t="shared" si="0"/>
        <v>1</v>
      </c>
      <c r="K55" s="2">
        <f t="shared" si="1"/>
        <v>44.9</v>
      </c>
      <c r="L55" s="2">
        <f t="shared" si="2"/>
        <v>0</v>
      </c>
      <c r="M55" s="2">
        <f t="shared" si="3"/>
        <v>0</v>
      </c>
    </row>
    <row r="56" spans="1:13" ht="45" customHeight="1" x14ac:dyDescent="0.25">
      <c r="A56" s="2">
        <v>53</v>
      </c>
      <c r="B56" s="3" t="s">
        <v>40</v>
      </c>
      <c r="C56" s="3">
        <v>4213</v>
      </c>
      <c r="D56" s="11"/>
      <c r="E56" s="4" t="s">
        <v>197</v>
      </c>
      <c r="F56" s="2">
        <v>1</v>
      </c>
      <c r="G56" s="6">
        <v>44.9</v>
      </c>
      <c r="H56" s="2">
        <v>0</v>
      </c>
      <c r="I56" s="2">
        <v>0</v>
      </c>
      <c r="J56" s="2">
        <f t="shared" si="0"/>
        <v>1</v>
      </c>
      <c r="K56" s="2">
        <f t="shared" si="1"/>
        <v>44.9</v>
      </c>
      <c r="L56" s="2">
        <f t="shared" si="2"/>
        <v>0</v>
      </c>
      <c r="M56" s="2">
        <f t="shared" si="3"/>
        <v>0</v>
      </c>
    </row>
    <row r="57" spans="1:13" ht="51" customHeight="1" x14ac:dyDescent="0.25">
      <c r="A57" s="2">
        <v>54</v>
      </c>
      <c r="B57" s="3" t="s">
        <v>37</v>
      </c>
      <c r="C57" s="3">
        <v>5101</v>
      </c>
      <c r="D57" s="11" t="s">
        <v>146</v>
      </c>
      <c r="E57" s="4" t="s">
        <v>198</v>
      </c>
      <c r="F57" s="2">
        <v>1</v>
      </c>
      <c r="G57" s="6">
        <v>48.6</v>
      </c>
      <c r="H57" s="2">
        <v>0</v>
      </c>
      <c r="I57" s="2">
        <v>0</v>
      </c>
      <c r="J57" s="2">
        <f t="shared" si="0"/>
        <v>1</v>
      </c>
      <c r="K57" s="2">
        <f t="shared" si="1"/>
        <v>48.6</v>
      </c>
      <c r="L57" s="2">
        <f t="shared" si="2"/>
        <v>0</v>
      </c>
      <c r="M57" s="2">
        <f t="shared" si="3"/>
        <v>0</v>
      </c>
    </row>
    <row r="58" spans="1:13" x14ac:dyDescent="0.25">
      <c r="A58" s="2">
        <v>55</v>
      </c>
      <c r="B58" s="3" t="s">
        <v>14</v>
      </c>
      <c r="C58" s="3">
        <v>5105</v>
      </c>
      <c r="D58" s="11"/>
      <c r="E58" s="4" t="s">
        <v>196</v>
      </c>
      <c r="F58" s="2">
        <v>1</v>
      </c>
      <c r="G58" s="6">
        <v>80.3</v>
      </c>
      <c r="H58" s="2">
        <v>0</v>
      </c>
      <c r="I58" s="2">
        <v>0</v>
      </c>
      <c r="J58" s="2">
        <f t="shared" si="0"/>
        <v>1</v>
      </c>
      <c r="K58" s="2">
        <f t="shared" si="1"/>
        <v>80.3</v>
      </c>
      <c r="L58" s="2">
        <f t="shared" si="2"/>
        <v>0</v>
      </c>
      <c r="M58" s="2">
        <f t="shared" si="3"/>
        <v>0</v>
      </c>
    </row>
    <row r="59" spans="1:13" x14ac:dyDescent="0.25">
      <c r="A59" s="2">
        <v>56</v>
      </c>
      <c r="B59" s="3" t="s">
        <v>40</v>
      </c>
      <c r="C59" s="3">
        <v>5106</v>
      </c>
      <c r="D59" s="11"/>
      <c r="E59" s="4" t="s">
        <v>196</v>
      </c>
      <c r="F59" s="2">
        <v>1</v>
      </c>
      <c r="G59" s="6">
        <v>66.2</v>
      </c>
      <c r="H59" s="2">
        <v>0</v>
      </c>
      <c r="I59" s="2">
        <v>0</v>
      </c>
      <c r="J59" s="2">
        <f t="shared" si="0"/>
        <v>1</v>
      </c>
      <c r="K59" s="2">
        <f t="shared" si="1"/>
        <v>66.2</v>
      </c>
      <c r="L59" s="2">
        <f t="shared" si="2"/>
        <v>0</v>
      </c>
      <c r="M59" s="2">
        <f t="shared" si="3"/>
        <v>0</v>
      </c>
    </row>
    <row r="60" spans="1:13" ht="25.5" x14ac:dyDescent="0.25">
      <c r="A60" s="2">
        <v>57</v>
      </c>
      <c r="B60" s="3" t="s">
        <v>42</v>
      </c>
      <c r="C60" s="3">
        <v>5201</v>
      </c>
      <c r="D60" s="11"/>
      <c r="E60" s="4" t="s">
        <v>199</v>
      </c>
      <c r="F60" s="2">
        <v>1</v>
      </c>
      <c r="G60" s="6">
        <v>118.3</v>
      </c>
      <c r="H60" s="2">
        <v>0</v>
      </c>
      <c r="I60" s="2">
        <v>0</v>
      </c>
      <c r="J60" s="2">
        <f t="shared" si="0"/>
        <v>1</v>
      </c>
      <c r="K60" s="2">
        <f t="shared" si="1"/>
        <v>118.3</v>
      </c>
      <c r="L60" s="2">
        <f t="shared" si="2"/>
        <v>0</v>
      </c>
      <c r="M60" s="2">
        <f t="shared" si="3"/>
        <v>0</v>
      </c>
    </row>
    <row r="61" spans="1:13" x14ac:dyDescent="0.25">
      <c r="A61" s="2">
        <v>58</v>
      </c>
      <c r="B61" s="3" t="s">
        <v>40</v>
      </c>
      <c r="C61" s="3">
        <v>5205</v>
      </c>
      <c r="D61" s="11"/>
      <c r="E61" s="4" t="s">
        <v>196</v>
      </c>
      <c r="F61" s="2">
        <v>1</v>
      </c>
      <c r="G61" s="6">
        <v>87</v>
      </c>
      <c r="H61" s="2">
        <v>0</v>
      </c>
      <c r="I61" s="2">
        <v>0</v>
      </c>
      <c r="J61" s="2">
        <f t="shared" si="0"/>
        <v>1</v>
      </c>
      <c r="K61" s="2">
        <f t="shared" si="1"/>
        <v>87</v>
      </c>
      <c r="L61" s="2">
        <f t="shared" si="2"/>
        <v>0</v>
      </c>
      <c r="M61" s="2">
        <f t="shared" si="3"/>
        <v>0</v>
      </c>
    </row>
    <row r="62" spans="1:13" x14ac:dyDescent="0.25">
      <c r="A62" s="2">
        <v>59</v>
      </c>
      <c r="B62" s="3" t="s">
        <v>40</v>
      </c>
      <c r="C62" s="3">
        <v>5206</v>
      </c>
      <c r="D62" s="11"/>
      <c r="E62" s="4" t="s">
        <v>196</v>
      </c>
      <c r="F62" s="2">
        <v>1</v>
      </c>
      <c r="G62" s="6">
        <v>101.2</v>
      </c>
      <c r="H62" s="2">
        <v>0</v>
      </c>
      <c r="I62" s="2">
        <v>0</v>
      </c>
      <c r="J62" s="2">
        <f t="shared" si="0"/>
        <v>1</v>
      </c>
      <c r="K62" s="2">
        <f t="shared" si="1"/>
        <v>101.2</v>
      </c>
      <c r="L62" s="2">
        <f t="shared" si="2"/>
        <v>0</v>
      </c>
      <c r="M62" s="2">
        <f t="shared" si="3"/>
        <v>0</v>
      </c>
    </row>
    <row r="63" spans="1:13" x14ac:dyDescent="0.25">
      <c r="A63" s="2">
        <v>60</v>
      </c>
      <c r="B63" s="3" t="s">
        <v>40</v>
      </c>
      <c r="C63" s="3">
        <v>5207</v>
      </c>
      <c r="D63" s="11"/>
      <c r="E63" s="4" t="s">
        <v>196</v>
      </c>
      <c r="F63" s="2">
        <v>1</v>
      </c>
      <c r="G63" s="6">
        <v>47.6</v>
      </c>
      <c r="H63" s="2">
        <v>0</v>
      </c>
      <c r="I63" s="2">
        <v>0</v>
      </c>
      <c r="J63" s="2">
        <f t="shared" si="0"/>
        <v>1</v>
      </c>
      <c r="K63" s="2">
        <f t="shared" si="1"/>
        <v>47.6</v>
      </c>
      <c r="L63" s="2">
        <f t="shared" si="2"/>
        <v>0</v>
      </c>
      <c r="M63" s="2">
        <f t="shared" si="3"/>
        <v>0</v>
      </c>
    </row>
    <row r="64" spans="1:13" x14ac:dyDescent="0.25">
      <c r="A64" s="2">
        <v>61</v>
      </c>
      <c r="B64" s="3" t="s">
        <v>40</v>
      </c>
      <c r="C64" s="3">
        <v>5208</v>
      </c>
      <c r="D64" s="11"/>
      <c r="E64" s="4" t="s">
        <v>196</v>
      </c>
      <c r="F64" s="2">
        <v>1</v>
      </c>
      <c r="G64" s="6">
        <v>101.3</v>
      </c>
      <c r="H64" s="2">
        <v>0</v>
      </c>
      <c r="I64" s="2">
        <v>0</v>
      </c>
      <c r="J64" s="2">
        <f t="shared" si="0"/>
        <v>1</v>
      </c>
      <c r="K64" s="2">
        <f t="shared" si="1"/>
        <v>101.3</v>
      </c>
      <c r="L64" s="2">
        <f t="shared" si="2"/>
        <v>0</v>
      </c>
      <c r="M64" s="2">
        <f t="shared" si="3"/>
        <v>0</v>
      </c>
    </row>
    <row r="65" spans="1:13" ht="45" customHeight="1" x14ac:dyDescent="0.25">
      <c r="A65" s="2">
        <v>62</v>
      </c>
      <c r="B65" s="3" t="s">
        <v>43</v>
      </c>
      <c r="C65" s="3">
        <v>5214</v>
      </c>
      <c r="D65" s="11"/>
      <c r="E65" s="4" t="s">
        <v>200</v>
      </c>
      <c r="F65" s="2">
        <v>1</v>
      </c>
      <c r="G65" s="6">
        <v>50.3</v>
      </c>
      <c r="H65" s="2">
        <v>0</v>
      </c>
      <c r="I65" s="2">
        <v>0</v>
      </c>
      <c r="J65" s="2">
        <f t="shared" si="0"/>
        <v>1</v>
      </c>
      <c r="K65" s="2">
        <f t="shared" si="1"/>
        <v>50.3</v>
      </c>
      <c r="L65" s="2">
        <f t="shared" si="2"/>
        <v>0</v>
      </c>
      <c r="M65" s="2">
        <f t="shared" si="3"/>
        <v>0</v>
      </c>
    </row>
    <row r="66" spans="1:13" ht="15" customHeight="1" x14ac:dyDescent="0.25">
      <c r="A66" s="2">
        <v>63</v>
      </c>
      <c r="B66" s="3" t="s">
        <v>44</v>
      </c>
      <c r="C66" s="3">
        <v>5215</v>
      </c>
      <c r="D66" s="11"/>
      <c r="E66" s="4" t="s">
        <v>201</v>
      </c>
      <c r="F66" s="2">
        <v>1</v>
      </c>
      <c r="G66" s="6">
        <f>265.6+18.6+9.4+6.6</f>
        <v>300.20000000000005</v>
      </c>
      <c r="H66" s="2">
        <v>0</v>
      </c>
      <c r="I66" s="2">
        <v>0</v>
      </c>
      <c r="J66" s="2">
        <f t="shared" si="0"/>
        <v>1</v>
      </c>
      <c r="K66" s="2">
        <f t="shared" si="1"/>
        <v>300.20000000000005</v>
      </c>
      <c r="L66" s="2">
        <f t="shared" si="2"/>
        <v>0</v>
      </c>
      <c r="M66" s="2">
        <f t="shared" si="3"/>
        <v>0</v>
      </c>
    </row>
    <row r="67" spans="1:13" x14ac:dyDescent="0.25">
      <c r="A67" s="2">
        <v>64</v>
      </c>
      <c r="B67" s="3" t="s">
        <v>40</v>
      </c>
      <c r="C67" s="3">
        <v>5216</v>
      </c>
      <c r="D67" s="11"/>
      <c r="E67" s="4" t="str">
        <f>E64</f>
        <v>Учебные столы, стулья, доска</v>
      </c>
      <c r="F67" s="2">
        <v>1</v>
      </c>
      <c r="G67" s="6">
        <v>167.1</v>
      </c>
      <c r="H67" s="2">
        <v>0</v>
      </c>
      <c r="I67" s="2">
        <v>0</v>
      </c>
      <c r="J67" s="2">
        <f t="shared" si="0"/>
        <v>1</v>
      </c>
      <c r="K67" s="2">
        <f t="shared" si="1"/>
        <v>167.1</v>
      </c>
      <c r="L67" s="2">
        <f t="shared" si="2"/>
        <v>0</v>
      </c>
      <c r="M67" s="2">
        <f t="shared" si="3"/>
        <v>0</v>
      </c>
    </row>
    <row r="68" spans="1:13" ht="15" customHeight="1" x14ac:dyDescent="0.25">
      <c r="A68" s="2">
        <v>65</v>
      </c>
      <c r="B68" s="3" t="s">
        <v>40</v>
      </c>
      <c r="C68" s="3">
        <v>5217</v>
      </c>
      <c r="D68" s="11"/>
      <c r="E68" s="4" t="str">
        <f>E67</f>
        <v>Учебные столы, стулья, доска</v>
      </c>
      <c r="F68" s="2">
        <v>1</v>
      </c>
      <c r="G68" s="6">
        <f>200.3+93.9+14.1+15.4</f>
        <v>323.70000000000005</v>
      </c>
      <c r="H68" s="2">
        <v>0</v>
      </c>
      <c r="I68" s="2">
        <v>0</v>
      </c>
      <c r="J68" s="2">
        <f t="shared" si="0"/>
        <v>1</v>
      </c>
      <c r="K68" s="2">
        <f t="shared" si="1"/>
        <v>323.70000000000005</v>
      </c>
      <c r="L68" s="2">
        <f t="shared" si="2"/>
        <v>0</v>
      </c>
      <c r="M68" s="2">
        <f t="shared" si="3"/>
        <v>0</v>
      </c>
    </row>
    <row r="69" spans="1:13" x14ac:dyDescent="0.25">
      <c r="A69" s="2">
        <v>66</v>
      </c>
      <c r="B69" s="3" t="s">
        <v>40</v>
      </c>
      <c r="C69" s="3">
        <v>5301</v>
      </c>
      <c r="D69" s="11"/>
      <c r="E69" s="4" t="s">
        <v>202</v>
      </c>
      <c r="F69" s="2">
        <v>1</v>
      </c>
      <c r="G69" s="6">
        <v>115.5</v>
      </c>
      <c r="H69" s="2">
        <v>0</v>
      </c>
      <c r="I69" s="2">
        <v>0</v>
      </c>
      <c r="J69" s="2">
        <f t="shared" ref="J69:J132" si="4">F69</f>
        <v>1</v>
      </c>
      <c r="K69" s="2">
        <f t="shared" ref="K69:K132" si="5">G69</f>
        <v>115.5</v>
      </c>
      <c r="L69" s="2">
        <f t="shared" ref="L69:L132" si="6">I69</f>
        <v>0</v>
      </c>
      <c r="M69" s="2">
        <f t="shared" ref="M69:M132" si="7">H69</f>
        <v>0</v>
      </c>
    </row>
    <row r="70" spans="1:13" ht="25.5" x14ac:dyDescent="0.25">
      <c r="A70" s="2">
        <v>67</v>
      </c>
      <c r="B70" s="3" t="s">
        <v>45</v>
      </c>
      <c r="C70" s="3">
        <v>5303</v>
      </c>
      <c r="D70" s="11"/>
      <c r="E70" s="4" t="s">
        <v>202</v>
      </c>
      <c r="F70" s="2">
        <v>1</v>
      </c>
      <c r="G70" s="6">
        <v>85.5</v>
      </c>
      <c r="H70" s="2">
        <v>0</v>
      </c>
      <c r="I70" s="2">
        <v>0</v>
      </c>
      <c r="J70" s="2">
        <f t="shared" si="4"/>
        <v>1</v>
      </c>
      <c r="K70" s="2">
        <f t="shared" si="5"/>
        <v>85.5</v>
      </c>
      <c r="L70" s="2">
        <f t="shared" si="6"/>
        <v>0</v>
      </c>
      <c r="M70" s="2">
        <f t="shared" si="7"/>
        <v>0</v>
      </c>
    </row>
    <row r="71" spans="1:13" x14ac:dyDescent="0.25">
      <c r="A71" s="2">
        <v>68</v>
      </c>
      <c r="B71" s="3" t="s">
        <v>40</v>
      </c>
      <c r="C71" s="3">
        <v>5306</v>
      </c>
      <c r="D71" s="11"/>
      <c r="E71" s="4" t="s">
        <v>196</v>
      </c>
      <c r="F71" s="2">
        <v>1</v>
      </c>
      <c r="G71" s="6">
        <v>84.2</v>
      </c>
      <c r="H71" s="2">
        <v>0</v>
      </c>
      <c r="I71" s="2">
        <v>0</v>
      </c>
      <c r="J71" s="2">
        <f t="shared" si="4"/>
        <v>1</v>
      </c>
      <c r="K71" s="2">
        <f t="shared" si="5"/>
        <v>84.2</v>
      </c>
      <c r="L71" s="2">
        <f t="shared" si="6"/>
        <v>0</v>
      </c>
      <c r="M71" s="2">
        <f t="shared" si="7"/>
        <v>0</v>
      </c>
    </row>
    <row r="72" spans="1:13" x14ac:dyDescent="0.25">
      <c r="A72" s="2">
        <v>69</v>
      </c>
      <c r="B72" s="3" t="s">
        <v>40</v>
      </c>
      <c r="C72" s="3">
        <v>5307</v>
      </c>
      <c r="D72" s="11"/>
      <c r="E72" s="4" t="s">
        <v>196</v>
      </c>
      <c r="F72" s="2">
        <v>1</v>
      </c>
      <c r="G72" s="6">
        <v>47.5</v>
      </c>
      <c r="H72" s="2">
        <v>0</v>
      </c>
      <c r="I72" s="2">
        <v>0</v>
      </c>
      <c r="J72" s="2">
        <f t="shared" si="4"/>
        <v>1</v>
      </c>
      <c r="K72" s="2">
        <f t="shared" si="5"/>
        <v>47.5</v>
      </c>
      <c r="L72" s="2">
        <f t="shared" si="6"/>
        <v>0</v>
      </c>
      <c r="M72" s="2">
        <f t="shared" si="7"/>
        <v>0</v>
      </c>
    </row>
    <row r="73" spans="1:13" x14ac:dyDescent="0.25">
      <c r="A73" s="2">
        <v>70</v>
      </c>
      <c r="B73" s="3" t="s">
        <v>40</v>
      </c>
      <c r="C73" s="3">
        <v>5308</v>
      </c>
      <c r="D73" s="11"/>
      <c r="E73" s="4" t="s">
        <v>196</v>
      </c>
      <c r="F73" s="2">
        <v>1</v>
      </c>
      <c r="G73" s="6">
        <v>100.4</v>
      </c>
      <c r="H73" s="2">
        <v>0</v>
      </c>
      <c r="I73" s="2">
        <v>0</v>
      </c>
      <c r="J73" s="2">
        <f t="shared" si="4"/>
        <v>1</v>
      </c>
      <c r="K73" s="2">
        <f t="shared" si="5"/>
        <v>100.4</v>
      </c>
      <c r="L73" s="2">
        <f t="shared" si="6"/>
        <v>0</v>
      </c>
      <c r="M73" s="2">
        <f t="shared" si="7"/>
        <v>0</v>
      </c>
    </row>
    <row r="74" spans="1:13" ht="25.5" x14ac:dyDescent="0.25">
      <c r="A74" s="2">
        <v>71</v>
      </c>
      <c r="B74" s="3" t="s">
        <v>46</v>
      </c>
      <c r="C74" s="3">
        <v>5309</v>
      </c>
      <c r="D74" s="11"/>
      <c r="E74" s="4" t="s">
        <v>196</v>
      </c>
      <c r="F74" s="2">
        <v>1</v>
      </c>
      <c r="G74" s="6">
        <v>51.2</v>
      </c>
      <c r="H74" s="2">
        <v>0</v>
      </c>
      <c r="I74" s="2">
        <v>0</v>
      </c>
      <c r="J74" s="2">
        <f t="shared" si="4"/>
        <v>1</v>
      </c>
      <c r="K74" s="2">
        <f t="shared" si="5"/>
        <v>51.2</v>
      </c>
      <c r="L74" s="2">
        <f t="shared" si="6"/>
        <v>0</v>
      </c>
      <c r="M74" s="2">
        <f t="shared" si="7"/>
        <v>0</v>
      </c>
    </row>
    <row r="75" spans="1:13" x14ac:dyDescent="0.25">
      <c r="A75" s="2">
        <v>72</v>
      </c>
      <c r="B75" s="3" t="s">
        <v>40</v>
      </c>
      <c r="C75" s="3">
        <v>5311</v>
      </c>
      <c r="D75" s="11"/>
      <c r="E75" s="4" t="s">
        <v>202</v>
      </c>
      <c r="F75" s="2">
        <v>1</v>
      </c>
      <c r="G75" s="6">
        <v>48</v>
      </c>
      <c r="H75" s="2">
        <v>0</v>
      </c>
      <c r="I75" s="2">
        <v>0</v>
      </c>
      <c r="J75" s="2">
        <f t="shared" si="4"/>
        <v>1</v>
      </c>
      <c r="K75" s="2">
        <f t="shared" si="5"/>
        <v>48</v>
      </c>
      <c r="L75" s="2">
        <f t="shared" si="6"/>
        <v>0</v>
      </c>
      <c r="M75" s="2">
        <f t="shared" si="7"/>
        <v>0</v>
      </c>
    </row>
    <row r="76" spans="1:13" ht="24" x14ac:dyDescent="0.25">
      <c r="A76" s="2">
        <v>73</v>
      </c>
      <c r="B76" s="3" t="s">
        <v>40</v>
      </c>
      <c r="C76" s="3">
        <v>5402</v>
      </c>
      <c r="D76" s="11"/>
      <c r="E76" s="4" t="s">
        <v>203</v>
      </c>
      <c r="F76" s="2">
        <v>1</v>
      </c>
      <c r="G76" s="6">
        <v>101.6</v>
      </c>
      <c r="H76" s="2">
        <v>0</v>
      </c>
      <c r="I76" s="2">
        <v>0</v>
      </c>
      <c r="J76" s="2">
        <f t="shared" si="4"/>
        <v>1</v>
      </c>
      <c r="K76" s="2">
        <f t="shared" si="5"/>
        <v>101.6</v>
      </c>
      <c r="L76" s="2">
        <f t="shared" si="6"/>
        <v>0</v>
      </c>
      <c r="M76" s="2">
        <f t="shared" si="7"/>
        <v>0</v>
      </c>
    </row>
    <row r="77" spans="1:13" ht="51" customHeight="1" x14ac:dyDescent="0.25">
      <c r="A77" s="2">
        <v>74</v>
      </c>
      <c r="B77" s="3" t="s">
        <v>130</v>
      </c>
      <c r="C77" s="3">
        <v>5403</v>
      </c>
      <c r="D77" s="11"/>
      <c r="E77" s="4" t="s">
        <v>204</v>
      </c>
      <c r="F77" s="2">
        <v>1</v>
      </c>
      <c r="G77" s="6">
        <v>30</v>
      </c>
      <c r="H77" s="2">
        <v>0</v>
      </c>
      <c r="I77" s="2">
        <v>0</v>
      </c>
      <c r="J77" s="2">
        <f t="shared" si="4"/>
        <v>1</v>
      </c>
      <c r="K77" s="2">
        <f t="shared" si="5"/>
        <v>30</v>
      </c>
      <c r="L77" s="2">
        <f t="shared" si="6"/>
        <v>0</v>
      </c>
      <c r="M77" s="2">
        <f t="shared" si="7"/>
        <v>0</v>
      </c>
    </row>
    <row r="78" spans="1:13" ht="180" x14ac:dyDescent="0.25">
      <c r="A78" s="2">
        <v>75</v>
      </c>
      <c r="B78" s="3" t="s">
        <v>47</v>
      </c>
      <c r="C78" s="3">
        <v>5404</v>
      </c>
      <c r="D78" s="11"/>
      <c r="E78" s="4" t="s">
        <v>205</v>
      </c>
      <c r="F78" s="2">
        <v>1</v>
      </c>
      <c r="G78" s="6">
        <v>67.2</v>
      </c>
      <c r="H78" s="2">
        <v>0</v>
      </c>
      <c r="I78" s="2">
        <v>0</v>
      </c>
      <c r="J78" s="2">
        <f t="shared" si="4"/>
        <v>1</v>
      </c>
      <c r="K78" s="2">
        <f t="shared" si="5"/>
        <v>67.2</v>
      </c>
      <c r="L78" s="2">
        <f t="shared" si="6"/>
        <v>0</v>
      </c>
      <c r="M78" s="2">
        <f t="shared" si="7"/>
        <v>0</v>
      </c>
    </row>
    <row r="79" spans="1:13" ht="83.25" customHeight="1" x14ac:dyDescent="0.25">
      <c r="A79" s="2">
        <v>76</v>
      </c>
      <c r="B79" s="3" t="s">
        <v>48</v>
      </c>
      <c r="C79" s="3">
        <v>5405</v>
      </c>
      <c r="D79" s="11"/>
      <c r="E79" s="4" t="s">
        <v>206</v>
      </c>
      <c r="F79" s="2">
        <v>1</v>
      </c>
      <c r="G79" s="6">
        <f>67.9+16.9</f>
        <v>84.800000000000011</v>
      </c>
      <c r="H79" s="2">
        <v>0</v>
      </c>
      <c r="I79" s="2">
        <v>0</v>
      </c>
      <c r="J79" s="2">
        <f t="shared" si="4"/>
        <v>1</v>
      </c>
      <c r="K79" s="2">
        <f t="shared" si="5"/>
        <v>84.800000000000011</v>
      </c>
      <c r="L79" s="2">
        <f t="shared" si="6"/>
        <v>0</v>
      </c>
      <c r="M79" s="2">
        <f t="shared" si="7"/>
        <v>0</v>
      </c>
    </row>
    <row r="80" spans="1:13" ht="72" x14ac:dyDescent="0.25">
      <c r="A80" s="2">
        <v>77</v>
      </c>
      <c r="B80" s="3" t="s">
        <v>40</v>
      </c>
      <c r="C80" s="3">
        <v>5406</v>
      </c>
      <c r="D80" s="11"/>
      <c r="E80" s="4" t="s">
        <v>207</v>
      </c>
      <c r="F80" s="2">
        <v>1</v>
      </c>
      <c r="G80" s="6">
        <v>51.3</v>
      </c>
      <c r="H80" s="2">
        <v>0</v>
      </c>
      <c r="I80" s="2">
        <v>0</v>
      </c>
      <c r="J80" s="2">
        <f t="shared" si="4"/>
        <v>1</v>
      </c>
      <c r="K80" s="2">
        <f t="shared" si="5"/>
        <v>51.3</v>
      </c>
      <c r="L80" s="2">
        <f t="shared" si="6"/>
        <v>0</v>
      </c>
      <c r="M80" s="2">
        <f t="shared" si="7"/>
        <v>0</v>
      </c>
    </row>
    <row r="81" spans="1:13" x14ac:dyDescent="0.25">
      <c r="A81" s="2">
        <v>78</v>
      </c>
      <c r="B81" s="3" t="s">
        <v>23</v>
      </c>
      <c r="C81" s="3">
        <v>5407</v>
      </c>
      <c r="D81" s="11"/>
      <c r="E81" s="4" t="s">
        <v>198</v>
      </c>
      <c r="F81" s="2">
        <v>1</v>
      </c>
      <c r="G81" s="6">
        <v>66.2</v>
      </c>
      <c r="H81" s="2">
        <v>0</v>
      </c>
      <c r="I81" s="2">
        <v>0</v>
      </c>
      <c r="J81" s="2">
        <f t="shared" si="4"/>
        <v>1</v>
      </c>
      <c r="K81" s="2">
        <f t="shared" si="5"/>
        <v>66.2</v>
      </c>
      <c r="L81" s="2">
        <f t="shared" si="6"/>
        <v>0</v>
      </c>
      <c r="M81" s="2">
        <f t="shared" si="7"/>
        <v>0</v>
      </c>
    </row>
    <row r="82" spans="1:13" ht="24" x14ac:dyDescent="0.25">
      <c r="A82" s="2">
        <v>79</v>
      </c>
      <c r="B82" s="3" t="s">
        <v>40</v>
      </c>
      <c r="C82" s="3">
        <v>5408</v>
      </c>
      <c r="D82" s="11"/>
      <c r="E82" s="4" t="s">
        <v>203</v>
      </c>
      <c r="F82" s="2">
        <v>1</v>
      </c>
      <c r="G82" s="6">
        <v>47</v>
      </c>
      <c r="H82" s="2">
        <v>0</v>
      </c>
      <c r="I82" s="2">
        <v>0</v>
      </c>
      <c r="J82" s="2">
        <f t="shared" si="4"/>
        <v>1</v>
      </c>
      <c r="K82" s="2">
        <f t="shared" si="5"/>
        <v>47</v>
      </c>
      <c r="L82" s="2">
        <f t="shared" si="6"/>
        <v>0</v>
      </c>
      <c r="M82" s="2">
        <f t="shared" si="7"/>
        <v>0</v>
      </c>
    </row>
    <row r="83" spans="1:13" ht="15" customHeight="1" x14ac:dyDescent="0.25">
      <c r="A83" s="2">
        <v>80</v>
      </c>
      <c r="B83" s="3" t="s">
        <v>40</v>
      </c>
      <c r="C83" s="3">
        <v>5409</v>
      </c>
      <c r="D83" s="11"/>
      <c r="E83" s="4" t="s">
        <v>196</v>
      </c>
      <c r="F83" s="2">
        <v>1</v>
      </c>
      <c r="G83" s="6">
        <f>67.6+32.8</f>
        <v>100.39999999999999</v>
      </c>
      <c r="H83" s="2">
        <v>0</v>
      </c>
      <c r="I83" s="2">
        <v>0</v>
      </c>
      <c r="J83" s="2">
        <f t="shared" si="4"/>
        <v>1</v>
      </c>
      <c r="K83" s="2">
        <f t="shared" si="5"/>
        <v>100.39999999999999</v>
      </c>
      <c r="L83" s="2">
        <f t="shared" si="6"/>
        <v>0</v>
      </c>
      <c r="M83" s="2">
        <f t="shared" si="7"/>
        <v>0</v>
      </c>
    </row>
    <row r="84" spans="1:13" x14ac:dyDescent="0.25">
      <c r="A84" s="2">
        <v>81</v>
      </c>
      <c r="B84" s="3"/>
      <c r="C84" s="3" t="s">
        <v>90</v>
      </c>
      <c r="D84" s="11"/>
      <c r="E84" s="4" t="s">
        <v>208</v>
      </c>
      <c r="F84" s="2">
        <v>1</v>
      </c>
      <c r="G84" s="6">
        <v>77.5</v>
      </c>
      <c r="H84" s="2">
        <v>0</v>
      </c>
      <c r="I84" s="2">
        <v>0</v>
      </c>
      <c r="J84" s="2">
        <f t="shared" si="4"/>
        <v>1</v>
      </c>
      <c r="K84" s="2">
        <f t="shared" si="5"/>
        <v>77.5</v>
      </c>
      <c r="L84" s="2">
        <f t="shared" si="6"/>
        <v>0</v>
      </c>
      <c r="M84" s="2">
        <f t="shared" si="7"/>
        <v>0</v>
      </c>
    </row>
    <row r="85" spans="1:13" ht="168" x14ac:dyDescent="0.25">
      <c r="A85" s="2">
        <v>82</v>
      </c>
      <c r="B85" s="3" t="s">
        <v>49</v>
      </c>
      <c r="C85" s="3">
        <v>6101</v>
      </c>
      <c r="D85" s="11" t="s">
        <v>147</v>
      </c>
      <c r="E85" s="4" t="s">
        <v>209</v>
      </c>
      <c r="F85" s="2">
        <v>1</v>
      </c>
      <c r="G85" s="6">
        <v>44.3</v>
      </c>
      <c r="H85" s="2">
        <v>0</v>
      </c>
      <c r="I85" s="2">
        <v>0</v>
      </c>
      <c r="J85" s="2">
        <f t="shared" si="4"/>
        <v>1</v>
      </c>
      <c r="K85" s="2">
        <f t="shared" si="5"/>
        <v>44.3</v>
      </c>
      <c r="L85" s="2">
        <f t="shared" si="6"/>
        <v>0</v>
      </c>
      <c r="M85" s="2">
        <f t="shared" si="7"/>
        <v>0</v>
      </c>
    </row>
    <row r="86" spans="1:13" ht="230.1" customHeight="1" x14ac:dyDescent="0.25">
      <c r="A86" s="2">
        <v>83</v>
      </c>
      <c r="B86" s="3" t="s">
        <v>131</v>
      </c>
      <c r="C86" s="3">
        <v>6102</v>
      </c>
      <c r="D86" s="11"/>
      <c r="E86" s="4" t="s">
        <v>291</v>
      </c>
      <c r="F86" s="2">
        <v>1</v>
      </c>
      <c r="G86" s="6">
        <v>50.3</v>
      </c>
      <c r="H86" s="2">
        <v>0</v>
      </c>
      <c r="I86" s="2">
        <v>0</v>
      </c>
      <c r="J86" s="2">
        <f t="shared" si="4"/>
        <v>1</v>
      </c>
      <c r="K86" s="2">
        <f t="shared" si="5"/>
        <v>50.3</v>
      </c>
      <c r="L86" s="2">
        <f t="shared" si="6"/>
        <v>0</v>
      </c>
      <c r="M86" s="2">
        <f t="shared" si="7"/>
        <v>0</v>
      </c>
    </row>
    <row r="87" spans="1:13" ht="228" x14ac:dyDescent="0.25">
      <c r="A87" s="2">
        <v>84</v>
      </c>
      <c r="B87" s="3" t="s">
        <v>50</v>
      </c>
      <c r="C87" s="3">
        <v>6104</v>
      </c>
      <c r="D87" s="11"/>
      <c r="E87" s="4" t="s">
        <v>290</v>
      </c>
      <c r="F87" s="2">
        <v>1</v>
      </c>
      <c r="G87" s="6">
        <v>49.5</v>
      </c>
      <c r="H87" s="2">
        <v>0</v>
      </c>
      <c r="I87" s="2">
        <v>0</v>
      </c>
      <c r="J87" s="2">
        <f t="shared" si="4"/>
        <v>1</v>
      </c>
      <c r="K87" s="2">
        <f t="shared" si="5"/>
        <v>49.5</v>
      </c>
      <c r="L87" s="2">
        <f t="shared" si="6"/>
        <v>0</v>
      </c>
      <c r="M87" s="2">
        <f t="shared" si="7"/>
        <v>0</v>
      </c>
    </row>
    <row r="88" spans="1:13" ht="192" x14ac:dyDescent="0.25">
      <c r="A88" s="2">
        <v>85</v>
      </c>
      <c r="B88" s="3" t="s">
        <v>51</v>
      </c>
      <c r="C88" s="3">
        <v>6105</v>
      </c>
      <c r="D88" s="11"/>
      <c r="E88" s="4" t="s">
        <v>215</v>
      </c>
      <c r="F88" s="2">
        <v>1</v>
      </c>
      <c r="G88" s="6">
        <v>44.8</v>
      </c>
      <c r="H88" s="2">
        <v>0</v>
      </c>
      <c r="I88" s="2">
        <v>0</v>
      </c>
      <c r="J88" s="2">
        <f t="shared" si="4"/>
        <v>1</v>
      </c>
      <c r="K88" s="2">
        <f t="shared" si="5"/>
        <v>44.8</v>
      </c>
      <c r="L88" s="2">
        <f t="shared" si="6"/>
        <v>0</v>
      </c>
      <c r="M88" s="2">
        <f t="shared" si="7"/>
        <v>0</v>
      </c>
    </row>
    <row r="89" spans="1:13" ht="24" x14ac:dyDescent="0.25">
      <c r="A89" s="2">
        <v>86</v>
      </c>
      <c r="B89" s="3" t="s">
        <v>23</v>
      </c>
      <c r="C89" s="3">
        <v>6201</v>
      </c>
      <c r="D89" s="11"/>
      <c r="E89" s="4" t="s">
        <v>210</v>
      </c>
      <c r="F89" s="2">
        <v>1</v>
      </c>
      <c r="G89" s="6">
        <v>43.8</v>
      </c>
      <c r="H89" s="2">
        <v>0</v>
      </c>
      <c r="I89" s="2">
        <v>0</v>
      </c>
      <c r="J89" s="2">
        <f t="shared" si="4"/>
        <v>1</v>
      </c>
      <c r="K89" s="2">
        <f t="shared" si="5"/>
        <v>43.8</v>
      </c>
      <c r="L89" s="2">
        <f t="shared" si="6"/>
        <v>0</v>
      </c>
      <c r="M89" s="2">
        <f t="shared" si="7"/>
        <v>0</v>
      </c>
    </row>
    <row r="90" spans="1:13" ht="24" x14ac:dyDescent="0.25">
      <c r="A90" s="2">
        <v>87</v>
      </c>
      <c r="B90" s="3" t="s">
        <v>14</v>
      </c>
      <c r="C90" s="3">
        <v>6202</v>
      </c>
      <c r="D90" s="11"/>
      <c r="E90" s="4" t="s">
        <v>211</v>
      </c>
      <c r="F90" s="2">
        <v>1</v>
      </c>
      <c r="G90" s="6">
        <v>58.3</v>
      </c>
      <c r="H90" s="2">
        <v>0</v>
      </c>
      <c r="I90" s="2">
        <v>0</v>
      </c>
      <c r="J90" s="2">
        <f t="shared" si="4"/>
        <v>1</v>
      </c>
      <c r="K90" s="2">
        <f t="shared" si="5"/>
        <v>58.3</v>
      </c>
      <c r="L90" s="2">
        <f t="shared" si="6"/>
        <v>0</v>
      </c>
      <c r="M90" s="2">
        <f t="shared" si="7"/>
        <v>0</v>
      </c>
    </row>
    <row r="91" spans="1:13" ht="24" x14ac:dyDescent="0.25">
      <c r="A91" s="2">
        <v>88</v>
      </c>
      <c r="B91" s="3" t="s">
        <v>14</v>
      </c>
      <c r="C91" s="3">
        <v>6205</v>
      </c>
      <c r="D91" s="11"/>
      <c r="E91" s="4" t="s">
        <v>212</v>
      </c>
      <c r="F91" s="2">
        <v>1</v>
      </c>
      <c r="G91" s="6">
        <v>58.8</v>
      </c>
      <c r="H91" s="2">
        <v>0</v>
      </c>
      <c r="I91" s="2">
        <v>0</v>
      </c>
      <c r="J91" s="2">
        <f t="shared" si="4"/>
        <v>1</v>
      </c>
      <c r="K91" s="2">
        <f t="shared" si="5"/>
        <v>58.8</v>
      </c>
      <c r="L91" s="2">
        <f t="shared" si="6"/>
        <v>0</v>
      </c>
      <c r="M91" s="2">
        <f t="shared" si="7"/>
        <v>0</v>
      </c>
    </row>
    <row r="92" spans="1:13" x14ac:dyDescent="0.25">
      <c r="A92" s="2">
        <v>89</v>
      </c>
      <c r="B92" s="3" t="s">
        <v>40</v>
      </c>
      <c r="C92" s="3">
        <v>6206</v>
      </c>
      <c r="D92" s="11"/>
      <c r="E92" s="4" t="s">
        <v>213</v>
      </c>
      <c r="F92" s="2">
        <v>1</v>
      </c>
      <c r="G92" s="6">
        <v>44.5</v>
      </c>
      <c r="H92" s="2">
        <v>0</v>
      </c>
      <c r="I92" s="2">
        <v>0</v>
      </c>
      <c r="J92" s="2">
        <f t="shared" si="4"/>
        <v>1</v>
      </c>
      <c r="K92" s="2">
        <f t="shared" si="5"/>
        <v>44.5</v>
      </c>
      <c r="L92" s="2">
        <f t="shared" si="6"/>
        <v>0</v>
      </c>
      <c r="M92" s="2">
        <f t="shared" si="7"/>
        <v>0</v>
      </c>
    </row>
    <row r="93" spans="1:13" ht="110.1" customHeight="1" x14ac:dyDescent="0.25">
      <c r="A93" s="2">
        <v>90</v>
      </c>
      <c r="B93" s="3" t="s">
        <v>132</v>
      </c>
      <c r="C93" s="3">
        <v>6301</v>
      </c>
      <c r="D93" s="11"/>
      <c r="E93" s="4" t="s">
        <v>288</v>
      </c>
      <c r="F93" s="2">
        <v>1</v>
      </c>
      <c r="G93" s="6">
        <v>49.3</v>
      </c>
      <c r="H93" s="2">
        <v>0</v>
      </c>
      <c r="I93" s="2">
        <v>0</v>
      </c>
      <c r="J93" s="2">
        <f t="shared" si="4"/>
        <v>1</v>
      </c>
      <c r="K93" s="2">
        <f t="shared" si="5"/>
        <v>49.3</v>
      </c>
      <c r="L93" s="2">
        <f t="shared" si="6"/>
        <v>0</v>
      </c>
      <c r="M93" s="2">
        <f t="shared" si="7"/>
        <v>0</v>
      </c>
    </row>
    <row r="94" spans="1:13" ht="80.099999999999994" customHeight="1" x14ac:dyDescent="0.25">
      <c r="A94" s="2">
        <v>91</v>
      </c>
      <c r="B94" s="3" t="s">
        <v>133</v>
      </c>
      <c r="C94" s="3">
        <v>6306</v>
      </c>
      <c r="D94" s="11"/>
      <c r="E94" s="4" t="s">
        <v>289</v>
      </c>
      <c r="F94" s="2">
        <v>1</v>
      </c>
      <c r="G94" s="6">
        <v>49.4</v>
      </c>
      <c r="H94" s="2">
        <v>0</v>
      </c>
      <c r="I94" s="2">
        <v>0</v>
      </c>
      <c r="J94" s="2">
        <f t="shared" si="4"/>
        <v>1</v>
      </c>
      <c r="K94" s="2">
        <f t="shared" si="5"/>
        <v>49.4</v>
      </c>
      <c r="L94" s="2">
        <f t="shared" si="6"/>
        <v>0</v>
      </c>
      <c r="M94" s="2">
        <f t="shared" si="7"/>
        <v>0</v>
      </c>
    </row>
    <row r="95" spans="1:13" ht="36" x14ac:dyDescent="0.25">
      <c r="A95" s="2">
        <v>92</v>
      </c>
      <c r="B95" s="3" t="s">
        <v>14</v>
      </c>
      <c r="C95" s="3">
        <v>6307</v>
      </c>
      <c r="D95" s="11"/>
      <c r="E95" s="4" t="s">
        <v>214</v>
      </c>
      <c r="F95" s="2">
        <v>1</v>
      </c>
      <c r="G95" s="6">
        <v>95.8</v>
      </c>
      <c r="H95" s="2">
        <v>0</v>
      </c>
      <c r="I95" s="2">
        <v>0</v>
      </c>
      <c r="J95" s="2">
        <f t="shared" si="4"/>
        <v>1</v>
      </c>
      <c r="K95" s="2">
        <f t="shared" si="5"/>
        <v>95.8</v>
      </c>
      <c r="L95" s="2">
        <f t="shared" si="6"/>
        <v>0</v>
      </c>
      <c r="M95" s="2">
        <f t="shared" si="7"/>
        <v>0</v>
      </c>
    </row>
    <row r="96" spans="1:13" x14ac:dyDescent="0.25">
      <c r="A96" s="2">
        <v>93</v>
      </c>
      <c r="B96" s="3" t="s">
        <v>52</v>
      </c>
      <c r="C96" s="3">
        <v>7101</v>
      </c>
      <c r="D96" s="11" t="s">
        <v>148</v>
      </c>
      <c r="E96" s="4" t="s">
        <v>213</v>
      </c>
      <c r="F96" s="2">
        <v>1</v>
      </c>
      <c r="G96" s="6">
        <v>31.2</v>
      </c>
      <c r="H96" s="2">
        <v>0</v>
      </c>
      <c r="I96" s="2">
        <v>0</v>
      </c>
      <c r="J96" s="2">
        <f t="shared" si="4"/>
        <v>1</v>
      </c>
      <c r="K96" s="2">
        <f t="shared" si="5"/>
        <v>31.2</v>
      </c>
      <c r="L96" s="2">
        <f t="shared" si="6"/>
        <v>0</v>
      </c>
      <c r="M96" s="2">
        <f t="shared" si="7"/>
        <v>0</v>
      </c>
    </row>
    <row r="97" spans="1:13" ht="240" x14ac:dyDescent="0.25">
      <c r="A97" s="2">
        <v>94</v>
      </c>
      <c r="B97" s="3" t="s">
        <v>53</v>
      </c>
      <c r="C97" s="3">
        <v>7104</v>
      </c>
      <c r="D97" s="11"/>
      <c r="E97" s="4" t="s">
        <v>287</v>
      </c>
      <c r="F97" s="2">
        <v>1</v>
      </c>
      <c r="G97" s="6">
        <v>31</v>
      </c>
      <c r="H97" s="2">
        <v>0</v>
      </c>
      <c r="I97" s="2">
        <v>0</v>
      </c>
      <c r="J97" s="2">
        <f t="shared" si="4"/>
        <v>1</v>
      </c>
      <c r="K97" s="2">
        <f t="shared" si="5"/>
        <v>31</v>
      </c>
      <c r="L97" s="2">
        <f t="shared" si="6"/>
        <v>0</v>
      </c>
      <c r="M97" s="2">
        <f t="shared" si="7"/>
        <v>0</v>
      </c>
    </row>
    <row r="98" spans="1:13" ht="65.099999999999994" customHeight="1" x14ac:dyDescent="0.25">
      <c r="A98" s="2">
        <v>95</v>
      </c>
      <c r="B98" s="3" t="s">
        <v>54</v>
      </c>
      <c r="C98" s="3">
        <v>7105</v>
      </c>
      <c r="D98" s="11"/>
      <c r="E98" s="4" t="s">
        <v>216</v>
      </c>
      <c r="F98" s="2">
        <v>1</v>
      </c>
      <c r="G98" s="6">
        <v>84.3</v>
      </c>
      <c r="H98" s="2">
        <v>0</v>
      </c>
      <c r="I98" s="2">
        <v>0</v>
      </c>
      <c r="J98" s="2">
        <f t="shared" si="4"/>
        <v>1</v>
      </c>
      <c r="K98" s="2">
        <f t="shared" si="5"/>
        <v>84.3</v>
      </c>
      <c r="L98" s="2">
        <f t="shared" si="6"/>
        <v>0</v>
      </c>
      <c r="M98" s="2">
        <f t="shared" si="7"/>
        <v>0</v>
      </c>
    </row>
    <row r="99" spans="1:13" ht="80.099999999999994" customHeight="1" x14ac:dyDescent="0.25">
      <c r="A99" s="2">
        <v>96</v>
      </c>
      <c r="B99" s="3" t="s">
        <v>134</v>
      </c>
      <c r="C99" s="3">
        <v>7106</v>
      </c>
      <c r="D99" s="11"/>
      <c r="E99" s="4" t="s">
        <v>217</v>
      </c>
      <c r="F99" s="2">
        <v>1</v>
      </c>
      <c r="G99" s="6">
        <v>20</v>
      </c>
      <c r="H99" s="2">
        <v>0</v>
      </c>
      <c r="I99" s="2">
        <v>0</v>
      </c>
      <c r="J99" s="2">
        <f t="shared" si="4"/>
        <v>1</v>
      </c>
      <c r="K99" s="2">
        <f t="shared" si="5"/>
        <v>20</v>
      </c>
      <c r="L99" s="2">
        <f t="shared" si="6"/>
        <v>0</v>
      </c>
      <c r="M99" s="2">
        <f t="shared" si="7"/>
        <v>0</v>
      </c>
    </row>
    <row r="100" spans="1:13" ht="96" x14ac:dyDescent="0.25">
      <c r="A100" s="2">
        <v>97</v>
      </c>
      <c r="B100" s="3" t="s">
        <v>55</v>
      </c>
      <c r="C100" s="3">
        <v>7108</v>
      </c>
      <c r="D100" s="11"/>
      <c r="E100" s="4" t="s">
        <v>286</v>
      </c>
      <c r="F100" s="2">
        <v>1</v>
      </c>
      <c r="G100" s="6">
        <v>33.299999999999997</v>
      </c>
      <c r="H100" s="2">
        <v>0</v>
      </c>
      <c r="I100" s="2">
        <v>0</v>
      </c>
      <c r="J100" s="2">
        <f t="shared" si="4"/>
        <v>1</v>
      </c>
      <c r="K100" s="2">
        <f t="shared" si="5"/>
        <v>33.299999999999997</v>
      </c>
      <c r="L100" s="2">
        <f t="shared" si="6"/>
        <v>0</v>
      </c>
      <c r="M100" s="2">
        <f t="shared" si="7"/>
        <v>0</v>
      </c>
    </row>
    <row r="101" spans="1:13" ht="38.25" x14ac:dyDescent="0.25">
      <c r="A101" s="2">
        <v>98</v>
      </c>
      <c r="B101" s="3" t="s">
        <v>56</v>
      </c>
      <c r="C101" s="3">
        <v>7109</v>
      </c>
      <c r="D101" s="11"/>
      <c r="E101" s="4" t="s">
        <v>196</v>
      </c>
      <c r="F101" s="2">
        <v>1</v>
      </c>
      <c r="G101" s="6">
        <v>21.7</v>
      </c>
      <c r="H101" s="2">
        <v>0</v>
      </c>
      <c r="I101" s="2">
        <v>0</v>
      </c>
      <c r="J101" s="2">
        <f t="shared" si="4"/>
        <v>1</v>
      </c>
      <c r="K101" s="2">
        <f t="shared" si="5"/>
        <v>21.7</v>
      </c>
      <c r="L101" s="2">
        <f t="shared" si="6"/>
        <v>0</v>
      </c>
      <c r="M101" s="2">
        <f t="shared" si="7"/>
        <v>0</v>
      </c>
    </row>
    <row r="102" spans="1:13" x14ac:dyDescent="0.25">
      <c r="A102" s="2">
        <v>99</v>
      </c>
      <c r="B102" s="3" t="s">
        <v>14</v>
      </c>
      <c r="C102" s="3">
        <v>7202</v>
      </c>
      <c r="D102" s="11"/>
      <c r="E102" s="4" t="s">
        <v>196</v>
      </c>
      <c r="F102" s="2">
        <v>1</v>
      </c>
      <c r="G102" s="6">
        <v>62</v>
      </c>
      <c r="H102" s="2">
        <v>0</v>
      </c>
      <c r="I102" s="2">
        <v>0</v>
      </c>
      <c r="J102" s="2">
        <f t="shared" si="4"/>
        <v>1</v>
      </c>
      <c r="K102" s="2">
        <f t="shared" si="5"/>
        <v>62</v>
      </c>
      <c r="L102" s="2">
        <f t="shared" si="6"/>
        <v>0</v>
      </c>
      <c r="M102" s="2">
        <f t="shared" si="7"/>
        <v>0</v>
      </c>
    </row>
    <row r="103" spans="1:13" x14ac:dyDescent="0.25">
      <c r="A103" s="2">
        <v>100</v>
      </c>
      <c r="B103" s="3" t="s">
        <v>14</v>
      </c>
      <c r="C103" s="3">
        <v>7206</v>
      </c>
      <c r="D103" s="11"/>
      <c r="E103" s="4" t="s">
        <v>196</v>
      </c>
      <c r="F103" s="2">
        <v>1</v>
      </c>
      <c r="G103" s="6">
        <v>52.6</v>
      </c>
      <c r="H103" s="2">
        <v>0</v>
      </c>
      <c r="I103" s="2">
        <v>0</v>
      </c>
      <c r="J103" s="2">
        <f t="shared" si="4"/>
        <v>1</v>
      </c>
      <c r="K103" s="2">
        <f t="shared" si="5"/>
        <v>52.6</v>
      </c>
      <c r="L103" s="2">
        <f t="shared" si="6"/>
        <v>0</v>
      </c>
      <c r="M103" s="2">
        <f t="shared" si="7"/>
        <v>0</v>
      </c>
    </row>
    <row r="104" spans="1:13" ht="84" x14ac:dyDescent="0.25">
      <c r="A104" s="2">
        <v>101</v>
      </c>
      <c r="B104" s="3" t="s">
        <v>57</v>
      </c>
      <c r="C104" s="3">
        <v>7208</v>
      </c>
      <c r="D104" s="11"/>
      <c r="E104" s="4" t="s">
        <v>218</v>
      </c>
      <c r="F104" s="2">
        <v>1</v>
      </c>
      <c r="G104" s="6">
        <v>42</v>
      </c>
      <c r="H104" s="2">
        <v>0</v>
      </c>
      <c r="I104" s="2">
        <v>0</v>
      </c>
      <c r="J104" s="2">
        <f t="shared" si="4"/>
        <v>1</v>
      </c>
      <c r="K104" s="2">
        <f t="shared" si="5"/>
        <v>42</v>
      </c>
      <c r="L104" s="2">
        <f t="shared" si="6"/>
        <v>0</v>
      </c>
      <c r="M104" s="2">
        <f t="shared" si="7"/>
        <v>0</v>
      </c>
    </row>
    <row r="105" spans="1:13" ht="108" x14ac:dyDescent="0.25">
      <c r="A105" s="2">
        <v>102</v>
      </c>
      <c r="B105" s="3" t="s">
        <v>135</v>
      </c>
      <c r="C105" s="3">
        <v>7212</v>
      </c>
      <c r="D105" s="11"/>
      <c r="E105" s="4" t="s">
        <v>219</v>
      </c>
      <c r="F105" s="2">
        <v>1</v>
      </c>
      <c r="G105" s="6">
        <v>21.6</v>
      </c>
      <c r="H105" s="2">
        <v>0</v>
      </c>
      <c r="I105" s="2">
        <v>0</v>
      </c>
      <c r="J105" s="2">
        <f t="shared" si="4"/>
        <v>1</v>
      </c>
      <c r="K105" s="2">
        <f t="shared" si="5"/>
        <v>21.6</v>
      </c>
      <c r="L105" s="2">
        <f t="shared" si="6"/>
        <v>0</v>
      </c>
      <c r="M105" s="2">
        <f t="shared" si="7"/>
        <v>0</v>
      </c>
    </row>
    <row r="106" spans="1:13" x14ac:dyDescent="0.25">
      <c r="A106" s="2">
        <v>103</v>
      </c>
      <c r="B106" s="3" t="s">
        <v>40</v>
      </c>
      <c r="C106" s="3">
        <v>7214</v>
      </c>
      <c r="D106" s="11"/>
      <c r="E106" s="4" t="s">
        <v>196</v>
      </c>
      <c r="F106" s="2">
        <v>1</v>
      </c>
      <c r="G106" s="6">
        <v>18.7</v>
      </c>
      <c r="H106" s="2">
        <v>0</v>
      </c>
      <c r="I106" s="2">
        <v>0</v>
      </c>
      <c r="J106" s="2">
        <f t="shared" si="4"/>
        <v>1</v>
      </c>
      <c r="K106" s="2">
        <f t="shared" si="5"/>
        <v>18.7</v>
      </c>
      <c r="L106" s="2">
        <f t="shared" si="6"/>
        <v>0</v>
      </c>
      <c r="M106" s="2">
        <f t="shared" si="7"/>
        <v>0</v>
      </c>
    </row>
    <row r="107" spans="1:13" x14ac:dyDescent="0.25">
      <c r="A107" s="2">
        <v>104</v>
      </c>
      <c r="B107" s="3" t="s">
        <v>40</v>
      </c>
      <c r="C107" s="3">
        <v>7301</v>
      </c>
      <c r="D107" s="11"/>
      <c r="E107" s="4" t="s">
        <v>196</v>
      </c>
      <c r="F107" s="2">
        <v>1</v>
      </c>
      <c r="G107" s="6">
        <v>52.3</v>
      </c>
      <c r="H107" s="2">
        <v>0</v>
      </c>
      <c r="I107" s="2">
        <v>0</v>
      </c>
      <c r="J107" s="2">
        <f t="shared" si="4"/>
        <v>1</v>
      </c>
      <c r="K107" s="2">
        <f t="shared" si="5"/>
        <v>52.3</v>
      </c>
      <c r="L107" s="2">
        <f t="shared" si="6"/>
        <v>0</v>
      </c>
      <c r="M107" s="2">
        <f t="shared" si="7"/>
        <v>0</v>
      </c>
    </row>
    <row r="108" spans="1:13" x14ac:dyDescent="0.25">
      <c r="A108" s="2">
        <v>105</v>
      </c>
      <c r="B108" s="3" t="s">
        <v>40</v>
      </c>
      <c r="C108" s="3">
        <v>7302</v>
      </c>
      <c r="D108" s="11"/>
      <c r="E108" s="4" t="s">
        <v>196</v>
      </c>
      <c r="F108" s="2">
        <v>1</v>
      </c>
      <c r="G108" s="6">
        <v>56.6</v>
      </c>
      <c r="H108" s="2">
        <v>0</v>
      </c>
      <c r="I108" s="2">
        <v>0</v>
      </c>
      <c r="J108" s="2">
        <f t="shared" si="4"/>
        <v>1</v>
      </c>
      <c r="K108" s="2">
        <f t="shared" si="5"/>
        <v>56.6</v>
      </c>
      <c r="L108" s="2">
        <f t="shared" si="6"/>
        <v>0</v>
      </c>
      <c r="M108" s="2">
        <f t="shared" si="7"/>
        <v>0</v>
      </c>
    </row>
    <row r="109" spans="1:13" x14ac:dyDescent="0.25">
      <c r="A109" s="2">
        <v>106</v>
      </c>
      <c r="B109" s="3" t="s">
        <v>40</v>
      </c>
      <c r="C109" s="3">
        <v>7303</v>
      </c>
      <c r="D109" s="11"/>
      <c r="E109" s="4" t="s">
        <v>196</v>
      </c>
      <c r="F109" s="2">
        <v>1</v>
      </c>
      <c r="G109" s="6">
        <v>30.1</v>
      </c>
      <c r="H109" s="2">
        <v>0</v>
      </c>
      <c r="I109" s="2">
        <v>0</v>
      </c>
      <c r="J109" s="2">
        <f t="shared" si="4"/>
        <v>1</v>
      </c>
      <c r="K109" s="2">
        <f t="shared" si="5"/>
        <v>30.1</v>
      </c>
      <c r="L109" s="2">
        <f t="shared" si="6"/>
        <v>0</v>
      </c>
      <c r="M109" s="2">
        <f t="shared" si="7"/>
        <v>0</v>
      </c>
    </row>
    <row r="110" spans="1:13" ht="25.5" x14ac:dyDescent="0.25">
      <c r="A110" s="2">
        <v>107</v>
      </c>
      <c r="B110" s="3" t="s">
        <v>58</v>
      </c>
      <c r="C110" s="3">
        <v>7304</v>
      </c>
      <c r="D110" s="11"/>
      <c r="E110" s="4" t="s">
        <v>196</v>
      </c>
      <c r="F110" s="2">
        <v>1</v>
      </c>
      <c r="G110" s="6">
        <v>19.2</v>
      </c>
      <c r="H110" s="2">
        <v>0</v>
      </c>
      <c r="I110" s="2">
        <v>0</v>
      </c>
      <c r="J110" s="2">
        <f t="shared" si="4"/>
        <v>1</v>
      </c>
      <c r="K110" s="2">
        <f t="shared" si="5"/>
        <v>19.2</v>
      </c>
      <c r="L110" s="2">
        <f t="shared" si="6"/>
        <v>0</v>
      </c>
      <c r="M110" s="2">
        <f t="shared" si="7"/>
        <v>0</v>
      </c>
    </row>
    <row r="111" spans="1:13" ht="48" x14ac:dyDescent="0.25">
      <c r="A111" s="2">
        <v>108</v>
      </c>
      <c r="B111" s="3" t="s">
        <v>59</v>
      </c>
      <c r="C111" s="3">
        <v>7308</v>
      </c>
      <c r="D111" s="11"/>
      <c r="E111" s="4" t="s">
        <v>220</v>
      </c>
      <c r="F111" s="2">
        <v>1</v>
      </c>
      <c r="G111" s="6">
        <v>23.3</v>
      </c>
      <c r="H111" s="2">
        <v>0</v>
      </c>
      <c r="I111" s="2">
        <v>0</v>
      </c>
      <c r="J111" s="2">
        <f t="shared" si="4"/>
        <v>1</v>
      </c>
      <c r="K111" s="2">
        <f t="shared" si="5"/>
        <v>23.3</v>
      </c>
      <c r="L111" s="2">
        <f t="shared" si="6"/>
        <v>0</v>
      </c>
      <c r="M111" s="2">
        <f t="shared" si="7"/>
        <v>0</v>
      </c>
    </row>
    <row r="112" spans="1:13" x14ac:dyDescent="0.25">
      <c r="A112" s="2">
        <v>109</v>
      </c>
      <c r="B112" s="3" t="s">
        <v>40</v>
      </c>
      <c r="C112" s="3">
        <v>7309</v>
      </c>
      <c r="D112" s="11"/>
      <c r="E112" s="4" t="s">
        <v>196</v>
      </c>
      <c r="F112" s="2">
        <v>1</v>
      </c>
      <c r="G112" s="6">
        <v>50.6</v>
      </c>
      <c r="H112" s="2">
        <v>0</v>
      </c>
      <c r="I112" s="2">
        <v>0</v>
      </c>
      <c r="J112" s="2">
        <f t="shared" si="4"/>
        <v>1</v>
      </c>
      <c r="K112" s="2">
        <f t="shared" si="5"/>
        <v>50.6</v>
      </c>
      <c r="L112" s="2">
        <f t="shared" si="6"/>
        <v>0</v>
      </c>
      <c r="M112" s="2">
        <f t="shared" si="7"/>
        <v>0</v>
      </c>
    </row>
    <row r="113" spans="1:13" x14ac:dyDescent="0.25">
      <c r="A113" s="2">
        <v>110</v>
      </c>
      <c r="B113" s="3" t="s">
        <v>60</v>
      </c>
      <c r="C113" s="3" t="s">
        <v>91</v>
      </c>
      <c r="D113" s="11" t="s">
        <v>149</v>
      </c>
      <c r="E113" s="4" t="s">
        <v>196</v>
      </c>
      <c r="F113" s="2">
        <v>1</v>
      </c>
      <c r="G113" s="6">
        <v>785</v>
      </c>
      <c r="H113" s="2">
        <v>0</v>
      </c>
      <c r="I113" s="2">
        <v>0</v>
      </c>
      <c r="J113" s="2">
        <f t="shared" si="4"/>
        <v>1</v>
      </c>
      <c r="K113" s="2">
        <f t="shared" si="5"/>
        <v>785</v>
      </c>
      <c r="L113" s="2">
        <f t="shared" si="6"/>
        <v>0</v>
      </c>
      <c r="M113" s="2">
        <f t="shared" si="7"/>
        <v>0</v>
      </c>
    </row>
    <row r="114" spans="1:13" ht="120" x14ac:dyDescent="0.25">
      <c r="A114" s="2">
        <v>111</v>
      </c>
      <c r="B114" s="3" t="s">
        <v>61</v>
      </c>
      <c r="C114" s="3" t="s">
        <v>92</v>
      </c>
      <c r="D114" s="11"/>
      <c r="E114" s="4" t="s">
        <v>221</v>
      </c>
      <c r="F114" s="2">
        <v>1</v>
      </c>
      <c r="G114" s="6">
        <v>40.6</v>
      </c>
      <c r="H114" s="2">
        <v>0</v>
      </c>
      <c r="I114" s="2">
        <v>0</v>
      </c>
      <c r="J114" s="2">
        <f t="shared" si="4"/>
        <v>1</v>
      </c>
      <c r="K114" s="2">
        <f t="shared" si="5"/>
        <v>40.6</v>
      </c>
      <c r="L114" s="2">
        <f t="shared" si="6"/>
        <v>0</v>
      </c>
      <c r="M114" s="2">
        <f t="shared" si="7"/>
        <v>0</v>
      </c>
    </row>
    <row r="115" spans="1:13" ht="38.25" x14ac:dyDescent="0.25">
      <c r="A115" s="2">
        <v>112</v>
      </c>
      <c r="B115" s="3" t="s">
        <v>62</v>
      </c>
      <c r="C115" s="3" t="s">
        <v>93</v>
      </c>
      <c r="D115" s="11"/>
      <c r="E115" s="4" t="s">
        <v>222</v>
      </c>
      <c r="F115" s="2">
        <v>1</v>
      </c>
      <c r="G115" s="6">
        <v>41.8</v>
      </c>
      <c r="H115" s="2">
        <v>0</v>
      </c>
      <c r="I115" s="2">
        <v>0</v>
      </c>
      <c r="J115" s="2">
        <f t="shared" si="4"/>
        <v>1</v>
      </c>
      <c r="K115" s="2">
        <f t="shared" si="5"/>
        <v>41.8</v>
      </c>
      <c r="L115" s="2">
        <f t="shared" si="6"/>
        <v>0</v>
      </c>
      <c r="M115" s="2">
        <f t="shared" si="7"/>
        <v>0</v>
      </c>
    </row>
    <row r="116" spans="1:13" ht="96" x14ac:dyDescent="0.25">
      <c r="A116" s="2">
        <v>113</v>
      </c>
      <c r="B116" s="3" t="s">
        <v>63</v>
      </c>
      <c r="C116" s="3" t="s">
        <v>94</v>
      </c>
      <c r="D116" s="11"/>
      <c r="E116" s="4" t="s">
        <v>223</v>
      </c>
      <c r="F116" s="2">
        <v>1</v>
      </c>
      <c r="G116" s="6">
        <v>40.4</v>
      </c>
      <c r="H116" s="2">
        <v>0</v>
      </c>
      <c r="I116" s="2">
        <v>0</v>
      </c>
      <c r="J116" s="2">
        <f t="shared" si="4"/>
        <v>1</v>
      </c>
      <c r="K116" s="2">
        <f t="shared" si="5"/>
        <v>40.4</v>
      </c>
      <c r="L116" s="2">
        <f t="shared" si="6"/>
        <v>0</v>
      </c>
      <c r="M116" s="2">
        <f t="shared" si="7"/>
        <v>0</v>
      </c>
    </row>
    <row r="117" spans="1:13" ht="51" x14ac:dyDescent="0.25">
      <c r="A117" s="2">
        <v>114</v>
      </c>
      <c r="B117" s="3" t="s">
        <v>64</v>
      </c>
      <c r="C117" s="3" t="s">
        <v>95</v>
      </c>
      <c r="D117" s="11"/>
      <c r="E117" s="4" t="s">
        <v>224</v>
      </c>
      <c r="F117" s="2">
        <v>1</v>
      </c>
      <c r="G117" s="6">
        <v>58.9</v>
      </c>
      <c r="H117" s="2">
        <v>0</v>
      </c>
      <c r="I117" s="2">
        <v>0</v>
      </c>
      <c r="J117" s="2">
        <f t="shared" si="4"/>
        <v>1</v>
      </c>
      <c r="K117" s="2">
        <f t="shared" si="5"/>
        <v>58.9</v>
      </c>
      <c r="L117" s="2">
        <f t="shared" si="6"/>
        <v>0</v>
      </c>
      <c r="M117" s="2">
        <f t="shared" si="7"/>
        <v>0</v>
      </c>
    </row>
    <row r="118" spans="1:13" ht="96" x14ac:dyDescent="0.25">
      <c r="A118" s="2">
        <v>115</v>
      </c>
      <c r="B118" s="3" t="s">
        <v>65</v>
      </c>
      <c r="C118" s="3" t="s">
        <v>96</v>
      </c>
      <c r="D118" s="11"/>
      <c r="E118" s="4" t="s">
        <v>225</v>
      </c>
      <c r="F118" s="2">
        <v>1</v>
      </c>
      <c r="G118" s="6">
        <v>38.299999999999997</v>
      </c>
      <c r="H118" s="2">
        <v>0</v>
      </c>
      <c r="I118" s="2">
        <v>0</v>
      </c>
      <c r="J118" s="2">
        <f t="shared" si="4"/>
        <v>1</v>
      </c>
      <c r="K118" s="2">
        <f t="shared" si="5"/>
        <v>38.299999999999997</v>
      </c>
      <c r="L118" s="2">
        <f t="shared" si="6"/>
        <v>0</v>
      </c>
      <c r="M118" s="2">
        <f t="shared" si="7"/>
        <v>0</v>
      </c>
    </row>
    <row r="119" spans="1:13" x14ac:dyDescent="0.25">
      <c r="A119" s="2">
        <v>116</v>
      </c>
      <c r="B119" s="3" t="s">
        <v>65</v>
      </c>
      <c r="C119" s="3" t="s">
        <v>97</v>
      </c>
      <c r="D119" s="11"/>
      <c r="E119" s="4" t="s">
        <v>196</v>
      </c>
      <c r="F119" s="2">
        <v>1</v>
      </c>
      <c r="G119" s="6">
        <v>38.700000000000003</v>
      </c>
      <c r="H119" s="2">
        <v>0</v>
      </c>
      <c r="I119" s="2">
        <v>0</v>
      </c>
      <c r="J119" s="2">
        <f t="shared" si="4"/>
        <v>1</v>
      </c>
      <c r="K119" s="2">
        <f t="shared" si="5"/>
        <v>38.700000000000003</v>
      </c>
      <c r="L119" s="2">
        <f t="shared" si="6"/>
        <v>0</v>
      </c>
      <c r="M119" s="2">
        <f t="shared" si="7"/>
        <v>0</v>
      </c>
    </row>
    <row r="120" spans="1:13" x14ac:dyDescent="0.25">
      <c r="A120" s="2">
        <v>117</v>
      </c>
      <c r="B120" s="3" t="s">
        <v>65</v>
      </c>
      <c r="C120" s="3" t="s">
        <v>98</v>
      </c>
      <c r="D120" s="11"/>
      <c r="E120" s="4" t="s">
        <v>226</v>
      </c>
      <c r="F120" s="2">
        <v>1</v>
      </c>
      <c r="G120" s="6">
        <v>39.799999999999997</v>
      </c>
      <c r="H120" s="2">
        <v>0</v>
      </c>
      <c r="I120" s="2">
        <v>0</v>
      </c>
      <c r="J120" s="2">
        <f t="shared" si="4"/>
        <v>1</v>
      </c>
      <c r="K120" s="2">
        <f t="shared" si="5"/>
        <v>39.799999999999997</v>
      </c>
      <c r="L120" s="2">
        <f t="shared" si="6"/>
        <v>0</v>
      </c>
      <c r="M120" s="2">
        <f t="shared" si="7"/>
        <v>0</v>
      </c>
    </row>
    <row r="121" spans="1:13" ht="60" x14ac:dyDescent="0.25">
      <c r="A121" s="2">
        <v>118</v>
      </c>
      <c r="B121" s="3" t="s">
        <v>65</v>
      </c>
      <c r="C121" s="3" t="s">
        <v>99</v>
      </c>
      <c r="D121" s="11"/>
      <c r="E121" s="4" t="s">
        <v>227</v>
      </c>
      <c r="F121" s="2">
        <v>1</v>
      </c>
      <c r="G121" s="6">
        <v>59.3</v>
      </c>
      <c r="H121" s="2">
        <v>0</v>
      </c>
      <c r="I121" s="2">
        <v>0</v>
      </c>
      <c r="J121" s="2">
        <f t="shared" si="4"/>
        <v>1</v>
      </c>
      <c r="K121" s="2">
        <f t="shared" si="5"/>
        <v>59.3</v>
      </c>
      <c r="L121" s="2">
        <f t="shared" si="6"/>
        <v>0</v>
      </c>
      <c r="M121" s="2">
        <f t="shared" si="7"/>
        <v>0</v>
      </c>
    </row>
    <row r="122" spans="1:13" ht="60" x14ac:dyDescent="0.25">
      <c r="A122" s="2">
        <v>119</v>
      </c>
      <c r="B122" s="3" t="s">
        <v>65</v>
      </c>
      <c r="C122" s="3" t="s">
        <v>100</v>
      </c>
      <c r="D122" s="11"/>
      <c r="E122" s="4" t="s">
        <v>228</v>
      </c>
      <c r="F122" s="2">
        <v>1</v>
      </c>
      <c r="G122" s="6">
        <v>28.2</v>
      </c>
      <c r="H122" s="2">
        <v>0</v>
      </c>
      <c r="I122" s="2">
        <v>0</v>
      </c>
      <c r="J122" s="2">
        <f t="shared" si="4"/>
        <v>1</v>
      </c>
      <c r="K122" s="2">
        <f t="shared" si="5"/>
        <v>28.2</v>
      </c>
      <c r="L122" s="2">
        <f t="shared" si="6"/>
        <v>0</v>
      </c>
      <c r="M122" s="2">
        <f t="shared" si="7"/>
        <v>0</v>
      </c>
    </row>
    <row r="123" spans="1:13" ht="84" x14ac:dyDescent="0.25">
      <c r="A123" s="2">
        <v>120</v>
      </c>
      <c r="B123" s="3" t="s">
        <v>65</v>
      </c>
      <c r="C123" s="3" t="s">
        <v>101</v>
      </c>
      <c r="D123" s="11"/>
      <c r="E123" s="4" t="s">
        <v>229</v>
      </c>
      <c r="F123" s="2">
        <v>1</v>
      </c>
      <c r="G123" s="6">
        <v>38.6</v>
      </c>
      <c r="H123" s="2">
        <v>0</v>
      </c>
      <c r="I123" s="2">
        <v>0</v>
      </c>
      <c r="J123" s="2">
        <f t="shared" si="4"/>
        <v>1</v>
      </c>
      <c r="K123" s="2">
        <f t="shared" si="5"/>
        <v>38.6</v>
      </c>
      <c r="L123" s="2">
        <f t="shared" si="6"/>
        <v>0</v>
      </c>
      <c r="M123" s="2">
        <f t="shared" si="7"/>
        <v>0</v>
      </c>
    </row>
    <row r="124" spans="1:13" x14ac:dyDescent="0.25">
      <c r="A124" s="2">
        <v>121</v>
      </c>
      <c r="B124" s="3" t="s">
        <v>14</v>
      </c>
      <c r="C124" s="3" t="s">
        <v>102</v>
      </c>
      <c r="D124" s="11"/>
      <c r="E124" s="4" t="s">
        <v>196</v>
      </c>
      <c r="F124" s="2">
        <v>1</v>
      </c>
      <c r="G124" s="6">
        <v>113.9</v>
      </c>
      <c r="H124" s="2">
        <v>0</v>
      </c>
      <c r="I124" s="2">
        <v>0</v>
      </c>
      <c r="J124" s="2">
        <f t="shared" si="4"/>
        <v>1</v>
      </c>
      <c r="K124" s="2">
        <f t="shared" si="5"/>
        <v>113.9</v>
      </c>
      <c r="L124" s="2">
        <f t="shared" si="6"/>
        <v>0</v>
      </c>
      <c r="M124" s="2">
        <f t="shared" si="7"/>
        <v>0</v>
      </c>
    </row>
    <row r="125" spans="1:13" ht="25.5" x14ac:dyDescent="0.25">
      <c r="A125" s="2">
        <v>122</v>
      </c>
      <c r="B125" s="3" t="s">
        <v>66</v>
      </c>
      <c r="C125" s="3" t="s">
        <v>103</v>
      </c>
      <c r="D125" s="11"/>
      <c r="E125" s="4" t="s">
        <v>196</v>
      </c>
      <c r="F125" s="2">
        <v>1</v>
      </c>
      <c r="G125" s="6">
        <v>57.3</v>
      </c>
      <c r="H125" s="2">
        <v>0</v>
      </c>
      <c r="I125" s="2">
        <v>0</v>
      </c>
      <c r="J125" s="2">
        <f t="shared" si="4"/>
        <v>1</v>
      </c>
      <c r="K125" s="2">
        <f t="shared" si="5"/>
        <v>57.3</v>
      </c>
      <c r="L125" s="2">
        <f t="shared" si="6"/>
        <v>0</v>
      </c>
      <c r="M125" s="2">
        <f t="shared" si="7"/>
        <v>0</v>
      </c>
    </row>
    <row r="126" spans="1:13" x14ac:dyDescent="0.25">
      <c r="A126" s="2">
        <v>123</v>
      </c>
      <c r="B126" s="3" t="s">
        <v>14</v>
      </c>
      <c r="C126" s="3" t="s">
        <v>104</v>
      </c>
      <c r="D126" s="11"/>
      <c r="E126" s="4" t="s">
        <v>196</v>
      </c>
      <c r="F126" s="2">
        <v>1</v>
      </c>
      <c r="G126" s="6">
        <v>82.6</v>
      </c>
      <c r="H126" s="2">
        <v>0</v>
      </c>
      <c r="I126" s="2">
        <v>0</v>
      </c>
      <c r="J126" s="2">
        <f t="shared" si="4"/>
        <v>1</v>
      </c>
      <c r="K126" s="2">
        <f t="shared" si="5"/>
        <v>82.6</v>
      </c>
      <c r="L126" s="2">
        <f t="shared" si="6"/>
        <v>0</v>
      </c>
      <c r="M126" s="2">
        <f t="shared" si="7"/>
        <v>0</v>
      </c>
    </row>
    <row r="127" spans="1:13" x14ac:dyDescent="0.25">
      <c r="A127" s="2">
        <v>124</v>
      </c>
      <c r="B127" s="3" t="s">
        <v>23</v>
      </c>
      <c r="C127" s="3" t="s">
        <v>105</v>
      </c>
      <c r="D127" s="11"/>
      <c r="E127" s="4" t="s">
        <v>198</v>
      </c>
      <c r="F127" s="2">
        <v>1</v>
      </c>
      <c r="G127" s="6">
        <v>101.8</v>
      </c>
      <c r="H127" s="2">
        <v>0</v>
      </c>
      <c r="I127" s="2">
        <v>0</v>
      </c>
      <c r="J127" s="2">
        <f t="shared" si="4"/>
        <v>1</v>
      </c>
      <c r="K127" s="2">
        <f t="shared" si="5"/>
        <v>101.8</v>
      </c>
      <c r="L127" s="2">
        <f t="shared" si="6"/>
        <v>0</v>
      </c>
      <c r="M127" s="2">
        <f t="shared" si="7"/>
        <v>0</v>
      </c>
    </row>
    <row r="128" spans="1:13" x14ac:dyDescent="0.25">
      <c r="A128" s="2">
        <v>125</v>
      </c>
      <c r="B128" s="3" t="s">
        <v>40</v>
      </c>
      <c r="C128" s="3" t="s">
        <v>106</v>
      </c>
      <c r="D128" s="11"/>
      <c r="E128" s="4" t="s">
        <v>196</v>
      </c>
      <c r="F128" s="2">
        <v>1</v>
      </c>
      <c r="G128" s="6">
        <v>57.1</v>
      </c>
      <c r="H128" s="2">
        <v>0</v>
      </c>
      <c r="I128" s="2">
        <v>0</v>
      </c>
      <c r="J128" s="2">
        <f t="shared" si="4"/>
        <v>1</v>
      </c>
      <c r="K128" s="2">
        <f t="shared" si="5"/>
        <v>57.1</v>
      </c>
      <c r="L128" s="2">
        <f t="shared" si="6"/>
        <v>0</v>
      </c>
      <c r="M128" s="2">
        <f t="shared" si="7"/>
        <v>0</v>
      </c>
    </row>
    <row r="129" spans="1:13" x14ac:dyDescent="0.25">
      <c r="A129" s="2">
        <v>126</v>
      </c>
      <c r="B129" s="3" t="s">
        <v>14</v>
      </c>
      <c r="C129" s="3" t="s">
        <v>107</v>
      </c>
      <c r="D129" s="11"/>
      <c r="E129" s="4" t="s">
        <v>196</v>
      </c>
      <c r="F129" s="2">
        <v>1</v>
      </c>
      <c r="G129" s="6">
        <v>150</v>
      </c>
      <c r="H129" s="2">
        <v>0</v>
      </c>
      <c r="I129" s="2">
        <v>0</v>
      </c>
      <c r="J129" s="2">
        <f t="shared" si="4"/>
        <v>1</v>
      </c>
      <c r="K129" s="2">
        <f t="shared" si="5"/>
        <v>150</v>
      </c>
      <c r="L129" s="2">
        <f t="shared" si="6"/>
        <v>0</v>
      </c>
      <c r="M129" s="2">
        <f t="shared" si="7"/>
        <v>0</v>
      </c>
    </row>
    <row r="130" spans="1:13" ht="89.25" customHeight="1" x14ac:dyDescent="0.25">
      <c r="A130" s="2">
        <v>127</v>
      </c>
      <c r="B130" s="3" t="s">
        <v>136</v>
      </c>
      <c r="C130" s="3" t="s">
        <v>108</v>
      </c>
      <c r="D130" s="11"/>
      <c r="E130" s="4" t="s">
        <v>230</v>
      </c>
      <c r="F130" s="2">
        <v>1</v>
      </c>
      <c r="G130" s="6">
        <v>70</v>
      </c>
      <c r="H130" s="2">
        <v>0</v>
      </c>
      <c r="I130" s="2">
        <v>0</v>
      </c>
      <c r="J130" s="2">
        <f t="shared" si="4"/>
        <v>1</v>
      </c>
      <c r="K130" s="2">
        <f t="shared" si="5"/>
        <v>70</v>
      </c>
      <c r="L130" s="2">
        <f t="shared" si="6"/>
        <v>0</v>
      </c>
      <c r="M130" s="2">
        <f t="shared" si="7"/>
        <v>0</v>
      </c>
    </row>
    <row r="131" spans="1:13" ht="15" customHeight="1" x14ac:dyDescent="0.25">
      <c r="A131" s="2">
        <v>128</v>
      </c>
      <c r="B131" s="3" t="s">
        <v>40</v>
      </c>
      <c r="C131" s="3" t="s">
        <v>109</v>
      </c>
      <c r="D131" s="11"/>
      <c r="E131" s="4" t="s">
        <v>196</v>
      </c>
      <c r="F131" s="2">
        <v>1</v>
      </c>
      <c r="G131" s="6">
        <v>57.2</v>
      </c>
      <c r="H131" s="2">
        <v>0</v>
      </c>
      <c r="I131" s="2">
        <v>0</v>
      </c>
      <c r="J131" s="2">
        <f t="shared" si="4"/>
        <v>1</v>
      </c>
      <c r="K131" s="2">
        <f t="shared" si="5"/>
        <v>57.2</v>
      </c>
      <c r="L131" s="2">
        <f t="shared" si="6"/>
        <v>0</v>
      </c>
      <c r="M131" s="2">
        <f t="shared" si="7"/>
        <v>0</v>
      </c>
    </row>
    <row r="132" spans="1:13" ht="39.75" customHeight="1" x14ac:dyDescent="0.25">
      <c r="A132" s="2">
        <v>129</v>
      </c>
      <c r="B132" s="11" t="s">
        <v>23</v>
      </c>
      <c r="C132" s="3" t="s">
        <v>110</v>
      </c>
      <c r="D132" s="11"/>
      <c r="E132" s="15" t="s">
        <v>272</v>
      </c>
      <c r="F132" s="2">
        <v>1</v>
      </c>
      <c r="G132" s="13">
        <v>82.6</v>
      </c>
      <c r="H132" s="2">
        <v>0</v>
      </c>
      <c r="I132" s="2">
        <v>0</v>
      </c>
      <c r="J132" s="2">
        <f t="shared" si="4"/>
        <v>1</v>
      </c>
      <c r="K132" s="16">
        <f t="shared" si="5"/>
        <v>82.6</v>
      </c>
      <c r="L132" s="2">
        <f t="shared" si="6"/>
        <v>0</v>
      </c>
      <c r="M132" s="2">
        <f t="shared" si="7"/>
        <v>0</v>
      </c>
    </row>
    <row r="133" spans="1:13" x14ac:dyDescent="0.25">
      <c r="A133" s="2">
        <v>130</v>
      </c>
      <c r="B133" s="11"/>
      <c r="C133" s="3" t="s">
        <v>111</v>
      </c>
      <c r="D133" s="11"/>
      <c r="E133" s="15"/>
      <c r="F133" s="2">
        <v>1</v>
      </c>
      <c r="G133" s="14"/>
      <c r="H133" s="2">
        <v>0</v>
      </c>
      <c r="I133" s="2">
        <v>0</v>
      </c>
      <c r="J133" s="2">
        <f t="shared" ref="J133:J196" si="8">F133</f>
        <v>1</v>
      </c>
      <c r="K133" s="17"/>
      <c r="L133" s="2">
        <f t="shared" ref="L133:L196" si="9">I133</f>
        <v>0</v>
      </c>
      <c r="M133" s="2">
        <f t="shared" ref="M133:M196" si="10">H133</f>
        <v>0</v>
      </c>
    </row>
    <row r="134" spans="1:13" x14ac:dyDescent="0.25">
      <c r="A134" s="2">
        <v>131</v>
      </c>
      <c r="B134" s="3" t="s">
        <v>14</v>
      </c>
      <c r="C134" s="3" t="s">
        <v>112</v>
      </c>
      <c r="D134" s="11"/>
      <c r="E134" s="4" t="s">
        <v>196</v>
      </c>
      <c r="F134" s="2">
        <v>1</v>
      </c>
      <c r="G134" s="6">
        <v>58.4</v>
      </c>
      <c r="H134" s="2">
        <v>0</v>
      </c>
      <c r="I134" s="2">
        <v>0</v>
      </c>
      <c r="J134" s="2">
        <f t="shared" si="8"/>
        <v>1</v>
      </c>
      <c r="K134" s="2">
        <f t="shared" ref="K134:K196" si="11">G134</f>
        <v>58.4</v>
      </c>
      <c r="L134" s="2">
        <f t="shared" si="9"/>
        <v>0</v>
      </c>
      <c r="M134" s="2">
        <f t="shared" si="10"/>
        <v>0</v>
      </c>
    </row>
    <row r="135" spans="1:13" x14ac:dyDescent="0.25">
      <c r="A135" s="2">
        <v>132</v>
      </c>
      <c r="B135" s="3" t="s">
        <v>65</v>
      </c>
      <c r="C135" s="3" t="s">
        <v>113</v>
      </c>
      <c r="D135" s="11"/>
      <c r="E135" s="4" t="s">
        <v>196</v>
      </c>
      <c r="F135" s="2">
        <v>1</v>
      </c>
      <c r="G135" s="6">
        <v>83</v>
      </c>
      <c r="H135" s="2">
        <v>0</v>
      </c>
      <c r="I135" s="2">
        <v>0</v>
      </c>
      <c r="J135" s="2">
        <f t="shared" si="8"/>
        <v>1</v>
      </c>
      <c r="K135" s="2">
        <f t="shared" si="11"/>
        <v>83</v>
      </c>
      <c r="L135" s="2">
        <f t="shared" si="9"/>
        <v>0</v>
      </c>
      <c r="M135" s="2">
        <f t="shared" si="10"/>
        <v>0</v>
      </c>
    </row>
    <row r="136" spans="1:13" ht="60" x14ac:dyDescent="0.25">
      <c r="A136" s="2">
        <v>133</v>
      </c>
      <c r="B136" s="3" t="s">
        <v>65</v>
      </c>
      <c r="C136" s="3" t="s">
        <v>114</v>
      </c>
      <c r="D136" s="11"/>
      <c r="E136" s="4" t="s">
        <v>216</v>
      </c>
      <c r="F136" s="2">
        <v>1</v>
      </c>
      <c r="G136" s="6">
        <v>58.2</v>
      </c>
      <c r="H136" s="2">
        <v>0</v>
      </c>
      <c r="I136" s="2">
        <v>0</v>
      </c>
      <c r="J136" s="2">
        <f t="shared" si="8"/>
        <v>1</v>
      </c>
      <c r="K136" s="2">
        <f t="shared" si="11"/>
        <v>58.2</v>
      </c>
      <c r="L136" s="2">
        <f t="shared" si="9"/>
        <v>0</v>
      </c>
      <c r="M136" s="2">
        <f t="shared" si="10"/>
        <v>0</v>
      </c>
    </row>
    <row r="137" spans="1:13" ht="38.25" x14ac:dyDescent="0.25">
      <c r="A137" s="2">
        <v>134</v>
      </c>
      <c r="B137" s="3" t="s">
        <v>137</v>
      </c>
      <c r="C137" s="3">
        <v>8107</v>
      </c>
      <c r="D137" s="11"/>
      <c r="E137" s="4" t="s">
        <v>198</v>
      </c>
      <c r="F137" s="2">
        <v>1</v>
      </c>
      <c r="G137" s="6">
        <v>49.8</v>
      </c>
      <c r="H137" s="2">
        <v>0</v>
      </c>
      <c r="I137" s="2">
        <v>0</v>
      </c>
      <c r="J137" s="2">
        <f t="shared" si="8"/>
        <v>1</v>
      </c>
      <c r="K137" s="2">
        <f t="shared" si="11"/>
        <v>49.8</v>
      </c>
      <c r="L137" s="2">
        <f t="shared" si="9"/>
        <v>0</v>
      </c>
      <c r="M137" s="2">
        <f t="shared" si="10"/>
        <v>0</v>
      </c>
    </row>
    <row r="138" spans="1:13" x14ac:dyDescent="0.25">
      <c r="A138" s="2">
        <v>135</v>
      </c>
      <c r="B138" s="3" t="s">
        <v>14</v>
      </c>
      <c r="C138" s="3">
        <v>8108</v>
      </c>
      <c r="D138" s="11"/>
      <c r="E138" s="4" t="s">
        <v>196</v>
      </c>
      <c r="F138" s="2">
        <v>1</v>
      </c>
      <c r="G138" s="6">
        <v>67.5</v>
      </c>
      <c r="H138" s="2">
        <v>0</v>
      </c>
      <c r="I138" s="2">
        <v>0</v>
      </c>
      <c r="J138" s="2">
        <f t="shared" si="8"/>
        <v>1</v>
      </c>
      <c r="K138" s="2">
        <f t="shared" si="11"/>
        <v>67.5</v>
      </c>
      <c r="L138" s="2">
        <f t="shared" si="9"/>
        <v>0</v>
      </c>
      <c r="M138" s="2">
        <f t="shared" si="10"/>
        <v>0</v>
      </c>
    </row>
    <row r="139" spans="1:13" ht="108" x14ac:dyDescent="0.25">
      <c r="A139" s="2">
        <v>136</v>
      </c>
      <c r="B139" s="3" t="s">
        <v>65</v>
      </c>
      <c r="C139" s="3">
        <v>8110</v>
      </c>
      <c r="D139" s="11"/>
      <c r="E139" s="4" t="s">
        <v>231</v>
      </c>
      <c r="F139" s="2">
        <v>1</v>
      </c>
      <c r="G139" s="6">
        <v>33.9</v>
      </c>
      <c r="H139" s="2">
        <v>0</v>
      </c>
      <c r="I139" s="2">
        <v>0</v>
      </c>
      <c r="J139" s="2">
        <f t="shared" si="8"/>
        <v>1</v>
      </c>
      <c r="K139" s="2">
        <f t="shared" si="11"/>
        <v>33.9</v>
      </c>
      <c r="L139" s="2">
        <f t="shared" si="9"/>
        <v>0</v>
      </c>
      <c r="M139" s="2">
        <f t="shared" si="10"/>
        <v>0</v>
      </c>
    </row>
    <row r="140" spans="1:13" x14ac:dyDescent="0.25">
      <c r="A140" s="2">
        <v>137</v>
      </c>
      <c r="B140" s="3" t="s">
        <v>40</v>
      </c>
      <c r="C140" s="3">
        <v>8111</v>
      </c>
      <c r="D140" s="11"/>
      <c r="E140" s="4" t="s">
        <v>196</v>
      </c>
      <c r="F140" s="2">
        <v>1</v>
      </c>
      <c r="G140" s="6">
        <v>31.8</v>
      </c>
      <c r="H140" s="2">
        <v>0</v>
      </c>
      <c r="I140" s="2">
        <v>0</v>
      </c>
      <c r="J140" s="2">
        <f t="shared" si="8"/>
        <v>1</v>
      </c>
      <c r="K140" s="2">
        <f t="shared" si="11"/>
        <v>31.8</v>
      </c>
      <c r="L140" s="2">
        <f t="shared" si="9"/>
        <v>0</v>
      </c>
      <c r="M140" s="2">
        <f t="shared" si="10"/>
        <v>0</v>
      </c>
    </row>
    <row r="141" spans="1:13" ht="75" customHeight="1" x14ac:dyDescent="0.25">
      <c r="A141" s="2">
        <v>138</v>
      </c>
      <c r="B141" s="3" t="s">
        <v>65</v>
      </c>
      <c r="C141" s="3">
        <v>8112</v>
      </c>
      <c r="D141" s="11"/>
      <c r="E141" s="4" t="s">
        <v>232</v>
      </c>
      <c r="F141" s="2">
        <v>1</v>
      </c>
      <c r="G141" s="6">
        <v>37.200000000000003</v>
      </c>
      <c r="H141" s="2">
        <v>0</v>
      </c>
      <c r="I141" s="2">
        <v>0</v>
      </c>
      <c r="J141" s="2">
        <f t="shared" si="8"/>
        <v>1</v>
      </c>
      <c r="K141" s="2">
        <f t="shared" si="11"/>
        <v>37.200000000000003</v>
      </c>
      <c r="L141" s="2">
        <f t="shared" si="9"/>
        <v>0</v>
      </c>
      <c r="M141" s="2">
        <f t="shared" si="10"/>
        <v>0</v>
      </c>
    </row>
    <row r="142" spans="1:13" ht="89.25" x14ac:dyDescent="0.25">
      <c r="A142" s="2">
        <v>139</v>
      </c>
      <c r="B142" s="3" t="s">
        <v>138</v>
      </c>
      <c r="C142" s="3">
        <v>8207</v>
      </c>
      <c r="D142" s="11"/>
      <c r="E142" s="4" t="s">
        <v>233</v>
      </c>
      <c r="F142" s="2">
        <v>1</v>
      </c>
      <c r="G142" s="6">
        <v>40.200000000000003</v>
      </c>
      <c r="H142" s="2">
        <v>0</v>
      </c>
      <c r="I142" s="2">
        <v>0</v>
      </c>
      <c r="J142" s="2">
        <f t="shared" si="8"/>
        <v>1</v>
      </c>
      <c r="K142" s="2">
        <f t="shared" si="11"/>
        <v>40.200000000000003</v>
      </c>
      <c r="L142" s="2">
        <f t="shared" si="9"/>
        <v>0</v>
      </c>
      <c r="M142" s="2">
        <f t="shared" si="10"/>
        <v>0</v>
      </c>
    </row>
    <row r="143" spans="1:13" ht="60" x14ac:dyDescent="0.25">
      <c r="A143" s="2">
        <v>140</v>
      </c>
      <c r="B143" s="3" t="s">
        <v>23</v>
      </c>
      <c r="C143" s="3">
        <v>8208</v>
      </c>
      <c r="D143" s="11"/>
      <c r="E143" s="4" t="s">
        <v>234</v>
      </c>
      <c r="F143" s="2">
        <v>1</v>
      </c>
      <c r="G143" s="6">
        <v>67.900000000000006</v>
      </c>
      <c r="H143" s="2">
        <v>0</v>
      </c>
      <c r="I143" s="2">
        <v>0</v>
      </c>
      <c r="J143" s="2">
        <f t="shared" si="8"/>
        <v>1</v>
      </c>
      <c r="K143" s="2">
        <f t="shared" si="11"/>
        <v>67.900000000000006</v>
      </c>
      <c r="L143" s="2">
        <f t="shared" si="9"/>
        <v>0</v>
      </c>
      <c r="M143" s="2">
        <f t="shared" si="10"/>
        <v>0</v>
      </c>
    </row>
    <row r="144" spans="1:13" ht="24" x14ac:dyDescent="0.25">
      <c r="A144" s="2">
        <v>141</v>
      </c>
      <c r="B144" s="3" t="s">
        <v>40</v>
      </c>
      <c r="C144" s="3">
        <v>8209</v>
      </c>
      <c r="D144" s="11"/>
      <c r="E144" s="4" t="s">
        <v>235</v>
      </c>
      <c r="F144" s="2">
        <v>1</v>
      </c>
      <c r="G144" s="6">
        <v>33.299999999999997</v>
      </c>
      <c r="H144" s="2">
        <v>0</v>
      </c>
      <c r="I144" s="2">
        <v>0</v>
      </c>
      <c r="J144" s="2">
        <f t="shared" si="8"/>
        <v>1</v>
      </c>
      <c r="K144" s="2">
        <f t="shared" si="11"/>
        <v>33.299999999999997</v>
      </c>
      <c r="L144" s="2">
        <f t="shared" si="9"/>
        <v>0</v>
      </c>
      <c r="M144" s="2">
        <f t="shared" si="10"/>
        <v>0</v>
      </c>
    </row>
    <row r="145" spans="1:13" ht="36" x14ac:dyDescent="0.25">
      <c r="A145" s="2">
        <v>142</v>
      </c>
      <c r="B145" s="3" t="s">
        <v>14</v>
      </c>
      <c r="C145" s="3">
        <v>8210</v>
      </c>
      <c r="D145" s="11"/>
      <c r="E145" s="4" t="s">
        <v>236</v>
      </c>
      <c r="F145" s="2">
        <v>1</v>
      </c>
      <c r="G145" s="6">
        <v>72</v>
      </c>
      <c r="H145" s="2">
        <v>0</v>
      </c>
      <c r="I145" s="2">
        <v>0</v>
      </c>
      <c r="J145" s="2">
        <f t="shared" si="8"/>
        <v>1</v>
      </c>
      <c r="K145" s="2">
        <f t="shared" si="11"/>
        <v>72</v>
      </c>
      <c r="L145" s="2">
        <f t="shared" si="9"/>
        <v>0</v>
      </c>
      <c r="M145" s="2">
        <f t="shared" si="10"/>
        <v>0</v>
      </c>
    </row>
    <row r="146" spans="1:13" x14ac:dyDescent="0.25">
      <c r="A146" s="2">
        <v>143</v>
      </c>
      <c r="B146" s="3" t="s">
        <v>40</v>
      </c>
      <c r="C146" s="3">
        <v>8211</v>
      </c>
      <c r="D146" s="11"/>
      <c r="E146" s="4" t="s">
        <v>196</v>
      </c>
      <c r="F146" s="2">
        <v>1</v>
      </c>
      <c r="G146" s="6">
        <v>37.200000000000003</v>
      </c>
      <c r="H146" s="2">
        <v>0</v>
      </c>
      <c r="I146" s="2">
        <v>0</v>
      </c>
      <c r="J146" s="2">
        <f t="shared" si="8"/>
        <v>1</v>
      </c>
      <c r="K146" s="2">
        <f t="shared" si="11"/>
        <v>37.200000000000003</v>
      </c>
      <c r="L146" s="2">
        <f t="shared" si="9"/>
        <v>0</v>
      </c>
      <c r="M146" s="2">
        <f t="shared" si="10"/>
        <v>0</v>
      </c>
    </row>
    <row r="147" spans="1:13" x14ac:dyDescent="0.25">
      <c r="A147" s="2">
        <v>144</v>
      </c>
      <c r="B147" s="3" t="s">
        <v>67</v>
      </c>
      <c r="C147" s="3">
        <v>8301</v>
      </c>
      <c r="D147" s="11"/>
      <c r="E147" s="4" t="s">
        <v>196</v>
      </c>
      <c r="F147" s="2">
        <v>1</v>
      </c>
      <c r="G147" s="6">
        <v>14</v>
      </c>
      <c r="H147" s="2">
        <v>0</v>
      </c>
      <c r="I147" s="2">
        <v>0</v>
      </c>
      <c r="J147" s="2">
        <f t="shared" si="8"/>
        <v>1</v>
      </c>
      <c r="K147" s="2">
        <f t="shared" si="11"/>
        <v>14</v>
      </c>
      <c r="L147" s="2">
        <f t="shared" si="9"/>
        <v>0</v>
      </c>
      <c r="M147" s="2">
        <f t="shared" si="10"/>
        <v>0</v>
      </c>
    </row>
    <row r="148" spans="1:13" ht="312" x14ac:dyDescent="0.25">
      <c r="A148" s="2">
        <v>145</v>
      </c>
      <c r="B148" s="3" t="s">
        <v>68</v>
      </c>
      <c r="C148" s="3">
        <v>8302</v>
      </c>
      <c r="D148" s="11"/>
      <c r="E148" s="4" t="s">
        <v>237</v>
      </c>
      <c r="F148" s="2">
        <v>1</v>
      </c>
      <c r="G148" s="6">
        <v>35.5</v>
      </c>
      <c r="H148" s="2">
        <v>0</v>
      </c>
      <c r="I148" s="2">
        <v>0</v>
      </c>
      <c r="J148" s="2">
        <f t="shared" si="8"/>
        <v>1</v>
      </c>
      <c r="K148" s="2">
        <f t="shared" si="11"/>
        <v>35.5</v>
      </c>
      <c r="L148" s="2">
        <f t="shared" si="9"/>
        <v>0</v>
      </c>
      <c r="M148" s="2">
        <f t="shared" si="10"/>
        <v>0</v>
      </c>
    </row>
    <row r="149" spans="1:13" ht="108" x14ac:dyDescent="0.25">
      <c r="A149" s="2">
        <v>146</v>
      </c>
      <c r="B149" s="3" t="s">
        <v>69</v>
      </c>
      <c r="C149" s="3">
        <v>8303</v>
      </c>
      <c r="D149" s="11"/>
      <c r="E149" s="4" t="s">
        <v>278</v>
      </c>
      <c r="F149" s="2">
        <v>1</v>
      </c>
      <c r="G149" s="6">
        <v>30.7</v>
      </c>
      <c r="H149" s="2">
        <v>0</v>
      </c>
      <c r="I149" s="2">
        <v>0</v>
      </c>
      <c r="J149" s="2">
        <f t="shared" si="8"/>
        <v>1</v>
      </c>
      <c r="K149" s="2">
        <f t="shared" si="11"/>
        <v>30.7</v>
      </c>
      <c r="L149" s="2">
        <f t="shared" si="9"/>
        <v>0</v>
      </c>
      <c r="M149" s="2">
        <f t="shared" si="10"/>
        <v>0</v>
      </c>
    </row>
    <row r="150" spans="1:13" x14ac:dyDescent="0.25">
      <c r="A150" s="2">
        <v>147</v>
      </c>
      <c r="B150" s="3" t="s">
        <v>67</v>
      </c>
      <c r="C150" s="3">
        <v>8304</v>
      </c>
      <c r="D150" s="11"/>
      <c r="E150" s="4" t="s">
        <v>196</v>
      </c>
      <c r="F150" s="2">
        <v>1</v>
      </c>
      <c r="G150" s="6">
        <v>13</v>
      </c>
      <c r="H150" s="2">
        <v>0</v>
      </c>
      <c r="I150" s="2">
        <v>0</v>
      </c>
      <c r="J150" s="2">
        <f t="shared" si="8"/>
        <v>1</v>
      </c>
      <c r="K150" s="2">
        <f t="shared" si="11"/>
        <v>13</v>
      </c>
      <c r="L150" s="2">
        <f t="shared" si="9"/>
        <v>0</v>
      </c>
      <c r="M150" s="2">
        <f t="shared" si="10"/>
        <v>0</v>
      </c>
    </row>
    <row r="151" spans="1:13" x14ac:dyDescent="0.25">
      <c r="A151" s="2">
        <v>148</v>
      </c>
      <c r="B151" s="3" t="s">
        <v>70</v>
      </c>
      <c r="C151" s="3">
        <v>8305</v>
      </c>
      <c r="D151" s="11"/>
      <c r="E151" s="4" t="s">
        <v>196</v>
      </c>
      <c r="F151" s="2">
        <v>1</v>
      </c>
      <c r="G151" s="6">
        <v>16.899999999999999</v>
      </c>
      <c r="H151" s="2">
        <v>0</v>
      </c>
      <c r="I151" s="2">
        <v>0</v>
      </c>
      <c r="J151" s="2">
        <f t="shared" si="8"/>
        <v>1</v>
      </c>
      <c r="K151" s="2">
        <f t="shared" si="11"/>
        <v>16.899999999999999</v>
      </c>
      <c r="L151" s="2">
        <f t="shared" si="9"/>
        <v>0</v>
      </c>
      <c r="M151" s="2">
        <f t="shared" si="10"/>
        <v>0</v>
      </c>
    </row>
    <row r="152" spans="1:13" ht="48" x14ac:dyDescent="0.25">
      <c r="A152" s="2">
        <v>149</v>
      </c>
      <c r="B152" s="3" t="s">
        <v>71</v>
      </c>
      <c r="C152" s="3">
        <v>8306</v>
      </c>
      <c r="D152" s="11"/>
      <c r="E152" s="4" t="s">
        <v>238</v>
      </c>
      <c r="F152" s="2">
        <v>1</v>
      </c>
      <c r="G152" s="6">
        <v>44.8</v>
      </c>
      <c r="H152" s="2">
        <v>0</v>
      </c>
      <c r="I152" s="2">
        <v>0</v>
      </c>
      <c r="J152" s="2">
        <f t="shared" si="8"/>
        <v>1</v>
      </c>
      <c r="K152" s="2">
        <f t="shared" si="11"/>
        <v>44.8</v>
      </c>
      <c r="L152" s="2">
        <f t="shared" si="9"/>
        <v>0</v>
      </c>
      <c r="M152" s="2">
        <f t="shared" si="10"/>
        <v>0</v>
      </c>
    </row>
    <row r="153" spans="1:13" ht="165.75" customHeight="1" x14ac:dyDescent="0.25">
      <c r="A153" s="2">
        <v>150</v>
      </c>
      <c r="B153" s="3" t="s">
        <v>14</v>
      </c>
      <c r="C153" s="3">
        <v>8307</v>
      </c>
      <c r="D153" s="11"/>
      <c r="E153" s="4" t="s">
        <v>239</v>
      </c>
      <c r="F153" s="2">
        <v>1</v>
      </c>
      <c r="G153" s="6">
        <v>161.19999999999999</v>
      </c>
      <c r="H153" s="2">
        <v>0</v>
      </c>
      <c r="I153" s="2">
        <v>0</v>
      </c>
      <c r="J153" s="2">
        <f t="shared" si="8"/>
        <v>1</v>
      </c>
      <c r="K153" s="2">
        <f t="shared" si="11"/>
        <v>161.19999999999999</v>
      </c>
      <c r="L153" s="2">
        <f t="shared" si="9"/>
        <v>0</v>
      </c>
      <c r="M153" s="2">
        <f t="shared" si="10"/>
        <v>0</v>
      </c>
    </row>
    <row r="154" spans="1:13" ht="409.5" x14ac:dyDescent="0.25">
      <c r="A154" s="2">
        <v>151</v>
      </c>
      <c r="B154" s="3" t="s">
        <v>139</v>
      </c>
      <c r="C154" s="3">
        <v>8310</v>
      </c>
      <c r="D154" s="11"/>
      <c r="E154" s="4" t="s">
        <v>277</v>
      </c>
      <c r="F154" s="2">
        <v>1</v>
      </c>
      <c r="G154" s="6">
        <v>33</v>
      </c>
      <c r="H154" s="2">
        <v>0</v>
      </c>
      <c r="I154" s="2">
        <v>0</v>
      </c>
      <c r="J154" s="2">
        <f t="shared" si="8"/>
        <v>1</v>
      </c>
      <c r="K154" s="2">
        <f t="shared" si="11"/>
        <v>33</v>
      </c>
      <c r="L154" s="2">
        <f t="shared" si="9"/>
        <v>0</v>
      </c>
      <c r="M154" s="2">
        <f t="shared" si="10"/>
        <v>0</v>
      </c>
    </row>
    <row r="155" spans="1:13" ht="48" x14ac:dyDescent="0.25">
      <c r="A155" s="2">
        <v>152</v>
      </c>
      <c r="B155" s="3" t="s">
        <v>140</v>
      </c>
      <c r="C155" s="3">
        <v>9012</v>
      </c>
      <c r="D155" s="11" t="s">
        <v>150</v>
      </c>
      <c r="E155" s="4" t="s">
        <v>240</v>
      </c>
      <c r="F155" s="2">
        <v>1</v>
      </c>
      <c r="G155" s="6">
        <v>112.3</v>
      </c>
      <c r="H155" s="2">
        <v>0</v>
      </c>
      <c r="I155" s="2">
        <v>0</v>
      </c>
      <c r="J155" s="2">
        <f t="shared" si="8"/>
        <v>1</v>
      </c>
      <c r="K155" s="2">
        <f t="shared" si="11"/>
        <v>112.3</v>
      </c>
      <c r="L155" s="2">
        <f t="shared" si="9"/>
        <v>0</v>
      </c>
      <c r="M155" s="2">
        <f t="shared" si="10"/>
        <v>0</v>
      </c>
    </row>
    <row r="156" spans="1:13" ht="36" x14ac:dyDescent="0.25">
      <c r="A156" s="2">
        <v>153</v>
      </c>
      <c r="B156" s="7" t="s">
        <v>40</v>
      </c>
      <c r="C156" s="7">
        <v>9101</v>
      </c>
      <c r="D156" s="11"/>
      <c r="E156" s="8" t="s">
        <v>241</v>
      </c>
      <c r="F156" s="6">
        <v>1</v>
      </c>
      <c r="G156" s="6">
        <v>50.1</v>
      </c>
      <c r="H156" s="6">
        <f>F156</f>
        <v>1</v>
      </c>
      <c r="I156" s="6">
        <f>G156</f>
        <v>50.1</v>
      </c>
      <c r="J156" s="6">
        <f t="shared" si="8"/>
        <v>1</v>
      </c>
      <c r="K156" s="6">
        <f>G156</f>
        <v>50.1</v>
      </c>
      <c r="L156" s="6">
        <f>F156</f>
        <v>1</v>
      </c>
      <c r="M156" s="6">
        <f>G156</f>
        <v>50.1</v>
      </c>
    </row>
    <row r="157" spans="1:13" ht="36" x14ac:dyDescent="0.25">
      <c r="A157" s="2">
        <v>154</v>
      </c>
      <c r="B157" s="7" t="s">
        <v>40</v>
      </c>
      <c r="C157" s="7">
        <v>9102</v>
      </c>
      <c r="D157" s="11"/>
      <c r="E157" s="8" t="s">
        <v>242</v>
      </c>
      <c r="F157" s="6">
        <v>1</v>
      </c>
      <c r="G157" s="6">
        <v>50.6</v>
      </c>
      <c r="H157" s="6">
        <f>F157</f>
        <v>1</v>
      </c>
      <c r="I157" s="6">
        <f>G157</f>
        <v>50.6</v>
      </c>
      <c r="J157" s="6">
        <f t="shared" si="8"/>
        <v>1</v>
      </c>
      <c r="K157" s="6">
        <f>G157</f>
        <v>50.6</v>
      </c>
      <c r="L157" s="6">
        <f>F157</f>
        <v>1</v>
      </c>
      <c r="M157" s="6">
        <f>G157</f>
        <v>50.6</v>
      </c>
    </row>
    <row r="158" spans="1:13" ht="108" x14ac:dyDescent="0.25">
      <c r="A158" s="2">
        <v>155</v>
      </c>
      <c r="B158" s="3" t="s">
        <v>65</v>
      </c>
      <c r="C158" s="3">
        <v>9201</v>
      </c>
      <c r="D158" s="11"/>
      <c r="E158" s="4" t="s">
        <v>243</v>
      </c>
      <c r="F158" s="2">
        <v>1</v>
      </c>
      <c r="G158" s="6">
        <v>34.299999999999997</v>
      </c>
      <c r="H158" s="2">
        <v>0</v>
      </c>
      <c r="I158" s="2">
        <v>0</v>
      </c>
      <c r="J158" s="2">
        <f t="shared" si="8"/>
        <v>1</v>
      </c>
      <c r="K158" s="2">
        <f t="shared" si="11"/>
        <v>34.299999999999997</v>
      </c>
      <c r="L158" s="2">
        <f t="shared" si="9"/>
        <v>0</v>
      </c>
      <c r="M158" s="2">
        <f t="shared" si="10"/>
        <v>0</v>
      </c>
    </row>
    <row r="159" spans="1:13" ht="48" x14ac:dyDescent="0.25">
      <c r="A159" s="2">
        <v>156</v>
      </c>
      <c r="B159" s="3" t="s">
        <v>23</v>
      </c>
      <c r="C159" s="3">
        <v>9203</v>
      </c>
      <c r="D159" s="11"/>
      <c r="E159" s="4" t="s">
        <v>285</v>
      </c>
      <c r="F159" s="2">
        <v>1</v>
      </c>
      <c r="G159" s="6">
        <v>72.7</v>
      </c>
      <c r="H159" s="2">
        <v>0</v>
      </c>
      <c r="I159" s="2">
        <v>0</v>
      </c>
      <c r="J159" s="2">
        <f t="shared" si="8"/>
        <v>1</v>
      </c>
      <c r="K159" s="2">
        <f t="shared" si="11"/>
        <v>72.7</v>
      </c>
      <c r="L159" s="2">
        <f t="shared" si="9"/>
        <v>0</v>
      </c>
      <c r="M159" s="2">
        <f t="shared" si="10"/>
        <v>0</v>
      </c>
    </row>
    <row r="160" spans="1:13" x14ac:dyDescent="0.25">
      <c r="A160" s="2">
        <v>157</v>
      </c>
      <c r="B160" s="3" t="s">
        <v>40</v>
      </c>
      <c r="C160" s="3">
        <v>9205</v>
      </c>
      <c r="D160" s="11"/>
      <c r="E160" s="4" t="s">
        <v>196</v>
      </c>
      <c r="F160" s="2">
        <v>1</v>
      </c>
      <c r="G160" s="6">
        <v>98.7</v>
      </c>
      <c r="H160" s="2">
        <v>0</v>
      </c>
      <c r="I160" s="2">
        <v>0</v>
      </c>
      <c r="J160" s="2">
        <f t="shared" si="8"/>
        <v>1</v>
      </c>
      <c r="K160" s="2">
        <f t="shared" si="11"/>
        <v>98.7</v>
      </c>
      <c r="L160" s="2">
        <f t="shared" si="9"/>
        <v>0</v>
      </c>
      <c r="M160" s="2">
        <f t="shared" si="10"/>
        <v>0</v>
      </c>
    </row>
    <row r="161" spans="1:13" x14ac:dyDescent="0.25">
      <c r="A161" s="2">
        <v>158</v>
      </c>
      <c r="B161" s="3" t="s">
        <v>40</v>
      </c>
      <c r="C161" s="3">
        <v>9206</v>
      </c>
      <c r="D161" s="11"/>
      <c r="E161" s="4" t="s">
        <v>196</v>
      </c>
      <c r="F161" s="2">
        <v>1</v>
      </c>
      <c r="G161" s="6">
        <v>48.1</v>
      </c>
      <c r="H161" s="2">
        <v>0</v>
      </c>
      <c r="I161" s="2">
        <v>0</v>
      </c>
      <c r="J161" s="2">
        <f t="shared" si="8"/>
        <v>1</v>
      </c>
      <c r="K161" s="2">
        <f t="shared" si="11"/>
        <v>48.1</v>
      </c>
      <c r="L161" s="2">
        <f t="shared" si="9"/>
        <v>0</v>
      </c>
      <c r="M161" s="2">
        <f t="shared" si="10"/>
        <v>0</v>
      </c>
    </row>
    <row r="162" spans="1:13" ht="24" x14ac:dyDescent="0.25">
      <c r="A162" s="2">
        <v>159</v>
      </c>
      <c r="B162" s="3" t="s">
        <v>40</v>
      </c>
      <c r="C162" s="3">
        <v>9207</v>
      </c>
      <c r="D162" s="11"/>
      <c r="E162" s="4" t="s">
        <v>244</v>
      </c>
      <c r="F162" s="2">
        <v>1</v>
      </c>
      <c r="G162" s="6">
        <v>91.1</v>
      </c>
      <c r="H162" s="2">
        <v>0</v>
      </c>
      <c r="I162" s="2">
        <v>0</v>
      </c>
      <c r="J162" s="2">
        <f t="shared" si="8"/>
        <v>1</v>
      </c>
      <c r="K162" s="2">
        <f t="shared" si="11"/>
        <v>91.1</v>
      </c>
      <c r="L162" s="2">
        <f t="shared" si="9"/>
        <v>0</v>
      </c>
      <c r="M162" s="2">
        <f t="shared" si="10"/>
        <v>0</v>
      </c>
    </row>
    <row r="163" spans="1:13" x14ac:dyDescent="0.25">
      <c r="A163" s="2">
        <v>160</v>
      </c>
      <c r="B163" s="3" t="s">
        <v>40</v>
      </c>
      <c r="C163" s="3">
        <v>9208</v>
      </c>
      <c r="D163" s="11"/>
      <c r="E163" s="4" t="s">
        <v>196</v>
      </c>
      <c r="F163" s="2">
        <v>1</v>
      </c>
      <c r="G163" s="6">
        <v>47.9</v>
      </c>
      <c r="H163" s="2">
        <v>0</v>
      </c>
      <c r="I163" s="2">
        <v>0</v>
      </c>
      <c r="J163" s="2">
        <f t="shared" si="8"/>
        <v>1</v>
      </c>
      <c r="K163" s="2">
        <f t="shared" si="11"/>
        <v>47.9</v>
      </c>
      <c r="L163" s="2">
        <f t="shared" si="9"/>
        <v>0</v>
      </c>
      <c r="M163" s="2">
        <f t="shared" si="10"/>
        <v>0</v>
      </c>
    </row>
    <row r="164" spans="1:13" x14ac:dyDescent="0.25">
      <c r="A164" s="2">
        <v>161</v>
      </c>
      <c r="B164" s="3" t="s">
        <v>40</v>
      </c>
      <c r="C164" s="3">
        <v>9209</v>
      </c>
      <c r="D164" s="11"/>
      <c r="E164" s="4" t="s">
        <v>196</v>
      </c>
      <c r="F164" s="2">
        <v>1</v>
      </c>
      <c r="G164" s="6">
        <v>48.3</v>
      </c>
      <c r="H164" s="2">
        <v>0</v>
      </c>
      <c r="I164" s="2">
        <v>0</v>
      </c>
      <c r="J164" s="2">
        <f t="shared" si="8"/>
        <v>1</v>
      </c>
      <c r="K164" s="2">
        <f t="shared" si="11"/>
        <v>48.3</v>
      </c>
      <c r="L164" s="2">
        <f t="shared" si="9"/>
        <v>0</v>
      </c>
      <c r="M164" s="2">
        <f t="shared" si="10"/>
        <v>0</v>
      </c>
    </row>
    <row r="165" spans="1:13" ht="120" x14ac:dyDescent="0.25">
      <c r="A165" s="2">
        <v>162</v>
      </c>
      <c r="B165" s="3" t="s">
        <v>40</v>
      </c>
      <c r="C165" s="3">
        <v>9210</v>
      </c>
      <c r="D165" s="11"/>
      <c r="E165" s="4" t="s">
        <v>284</v>
      </c>
      <c r="F165" s="2">
        <v>1</v>
      </c>
      <c r="G165" s="6">
        <v>43.9</v>
      </c>
      <c r="H165" s="2">
        <v>0</v>
      </c>
      <c r="I165" s="2">
        <v>0</v>
      </c>
      <c r="J165" s="2">
        <f t="shared" si="8"/>
        <v>1</v>
      </c>
      <c r="K165" s="2">
        <f t="shared" si="11"/>
        <v>43.9</v>
      </c>
      <c r="L165" s="2">
        <f t="shared" si="9"/>
        <v>0</v>
      </c>
      <c r="M165" s="2">
        <f t="shared" si="10"/>
        <v>0</v>
      </c>
    </row>
    <row r="166" spans="1:13" ht="192" x14ac:dyDescent="0.25">
      <c r="A166" s="2">
        <v>163</v>
      </c>
      <c r="B166" s="3" t="s">
        <v>40</v>
      </c>
      <c r="C166" s="3">
        <v>9211</v>
      </c>
      <c r="D166" s="11"/>
      <c r="E166" s="4" t="s">
        <v>283</v>
      </c>
      <c r="F166" s="2">
        <v>1</v>
      </c>
      <c r="G166" s="6">
        <v>87.7</v>
      </c>
      <c r="H166" s="2">
        <v>0</v>
      </c>
      <c r="I166" s="2">
        <v>0</v>
      </c>
      <c r="J166" s="2">
        <f t="shared" si="8"/>
        <v>1</v>
      </c>
      <c r="K166" s="2">
        <f t="shared" si="11"/>
        <v>87.7</v>
      </c>
      <c r="L166" s="2">
        <f t="shared" si="9"/>
        <v>0</v>
      </c>
      <c r="M166" s="2">
        <f t="shared" si="10"/>
        <v>0</v>
      </c>
    </row>
    <row r="167" spans="1:13" ht="168" x14ac:dyDescent="0.25">
      <c r="A167" s="2">
        <v>164</v>
      </c>
      <c r="B167" s="3" t="s">
        <v>40</v>
      </c>
      <c r="C167" s="3">
        <v>9212</v>
      </c>
      <c r="D167" s="11"/>
      <c r="E167" s="4" t="s">
        <v>282</v>
      </c>
      <c r="F167" s="2">
        <v>1</v>
      </c>
      <c r="G167" s="6">
        <v>48.2</v>
      </c>
      <c r="H167" s="2">
        <v>0</v>
      </c>
      <c r="I167" s="2">
        <v>0</v>
      </c>
      <c r="J167" s="2">
        <f t="shared" si="8"/>
        <v>1</v>
      </c>
      <c r="K167" s="2">
        <f t="shared" si="11"/>
        <v>48.2</v>
      </c>
      <c r="L167" s="2">
        <f t="shared" si="9"/>
        <v>0</v>
      </c>
      <c r="M167" s="2">
        <f t="shared" si="10"/>
        <v>0</v>
      </c>
    </row>
    <row r="168" spans="1:13" ht="144" x14ac:dyDescent="0.25">
      <c r="A168" s="2">
        <v>165</v>
      </c>
      <c r="B168" s="3" t="s">
        <v>40</v>
      </c>
      <c r="C168" s="3">
        <v>9213</v>
      </c>
      <c r="D168" s="11"/>
      <c r="E168" s="4" t="s">
        <v>281</v>
      </c>
      <c r="F168" s="2">
        <v>1</v>
      </c>
      <c r="G168" s="6">
        <v>89.6</v>
      </c>
      <c r="H168" s="2">
        <v>0</v>
      </c>
      <c r="I168" s="2">
        <v>0</v>
      </c>
      <c r="J168" s="2">
        <f t="shared" si="8"/>
        <v>1</v>
      </c>
      <c r="K168" s="2">
        <f t="shared" si="11"/>
        <v>89.6</v>
      </c>
      <c r="L168" s="2">
        <f t="shared" si="9"/>
        <v>0</v>
      </c>
      <c r="M168" s="2">
        <f t="shared" si="10"/>
        <v>0</v>
      </c>
    </row>
    <row r="169" spans="1:13" ht="96" x14ac:dyDescent="0.25">
      <c r="A169" s="2">
        <v>166</v>
      </c>
      <c r="B169" s="3" t="s">
        <v>40</v>
      </c>
      <c r="C169" s="3">
        <v>9214</v>
      </c>
      <c r="D169" s="11"/>
      <c r="E169" s="4" t="s">
        <v>280</v>
      </c>
      <c r="F169" s="2">
        <v>1</v>
      </c>
      <c r="G169" s="6">
        <v>33.6</v>
      </c>
      <c r="H169" s="2">
        <v>0</v>
      </c>
      <c r="I169" s="2">
        <v>0</v>
      </c>
      <c r="J169" s="2">
        <f t="shared" si="8"/>
        <v>1</v>
      </c>
      <c r="K169" s="2">
        <f t="shared" si="11"/>
        <v>33.6</v>
      </c>
      <c r="L169" s="2">
        <f t="shared" si="9"/>
        <v>0</v>
      </c>
      <c r="M169" s="2">
        <f t="shared" si="10"/>
        <v>0</v>
      </c>
    </row>
    <row r="170" spans="1:13" ht="108" x14ac:dyDescent="0.25">
      <c r="A170" s="2">
        <v>167</v>
      </c>
      <c r="B170" s="3" t="s">
        <v>40</v>
      </c>
      <c r="C170" s="3">
        <v>9215</v>
      </c>
      <c r="D170" s="11"/>
      <c r="E170" s="4" t="s">
        <v>279</v>
      </c>
      <c r="F170" s="2">
        <v>1</v>
      </c>
      <c r="G170" s="6">
        <v>82.7</v>
      </c>
      <c r="H170" s="2">
        <v>0</v>
      </c>
      <c r="I170" s="2">
        <v>0</v>
      </c>
      <c r="J170" s="2">
        <f t="shared" si="8"/>
        <v>1</v>
      </c>
      <c r="K170" s="2">
        <f t="shared" si="11"/>
        <v>82.7</v>
      </c>
      <c r="L170" s="2">
        <f t="shared" si="9"/>
        <v>0</v>
      </c>
      <c r="M170" s="2">
        <f t="shared" si="10"/>
        <v>0</v>
      </c>
    </row>
    <row r="171" spans="1:13" x14ac:dyDescent="0.25">
      <c r="A171" s="2">
        <v>168</v>
      </c>
      <c r="B171" s="3" t="s">
        <v>40</v>
      </c>
      <c r="C171" s="3">
        <v>9224</v>
      </c>
      <c r="D171" s="11"/>
      <c r="E171" s="4" t="s">
        <v>196</v>
      </c>
      <c r="F171" s="2">
        <v>1</v>
      </c>
      <c r="G171" s="6">
        <v>40.4</v>
      </c>
      <c r="H171" s="2">
        <v>0</v>
      </c>
      <c r="I171" s="2">
        <v>0</v>
      </c>
      <c r="J171" s="2">
        <f t="shared" si="8"/>
        <v>1</v>
      </c>
      <c r="K171" s="2">
        <f t="shared" si="11"/>
        <v>40.4</v>
      </c>
      <c r="L171" s="2">
        <f t="shared" si="9"/>
        <v>0</v>
      </c>
      <c r="M171" s="2">
        <f t="shared" si="10"/>
        <v>0</v>
      </c>
    </row>
    <row r="172" spans="1:13" x14ac:dyDescent="0.25">
      <c r="A172" s="2">
        <v>169</v>
      </c>
      <c r="B172" s="3" t="s">
        <v>40</v>
      </c>
      <c r="C172" s="3">
        <v>9225</v>
      </c>
      <c r="D172" s="11"/>
      <c r="E172" s="4" t="s">
        <v>196</v>
      </c>
      <c r="F172" s="2">
        <v>1</v>
      </c>
      <c r="G172" s="6">
        <v>51.6</v>
      </c>
      <c r="H172" s="2">
        <v>0</v>
      </c>
      <c r="I172" s="2">
        <v>0</v>
      </c>
      <c r="J172" s="2">
        <f t="shared" si="8"/>
        <v>1</v>
      </c>
      <c r="K172" s="2">
        <f t="shared" si="11"/>
        <v>51.6</v>
      </c>
      <c r="L172" s="2">
        <f t="shared" si="9"/>
        <v>0</v>
      </c>
      <c r="M172" s="2">
        <f t="shared" si="10"/>
        <v>0</v>
      </c>
    </row>
    <row r="173" spans="1:13" ht="36" x14ac:dyDescent="0.25">
      <c r="A173" s="2">
        <v>170</v>
      </c>
      <c r="B173" s="3" t="s">
        <v>40</v>
      </c>
      <c r="C173" s="3">
        <v>9303</v>
      </c>
      <c r="D173" s="11"/>
      <c r="E173" s="4" t="s">
        <v>241</v>
      </c>
      <c r="F173" s="2">
        <v>1</v>
      </c>
      <c r="G173" s="6">
        <v>18.2</v>
      </c>
      <c r="H173" s="2">
        <v>0</v>
      </c>
      <c r="I173" s="2">
        <v>0</v>
      </c>
      <c r="J173" s="2">
        <f t="shared" si="8"/>
        <v>1</v>
      </c>
      <c r="K173" s="2">
        <f t="shared" si="11"/>
        <v>18.2</v>
      </c>
      <c r="L173" s="2">
        <f t="shared" si="9"/>
        <v>0</v>
      </c>
      <c r="M173" s="2">
        <f t="shared" si="10"/>
        <v>0</v>
      </c>
    </row>
    <row r="174" spans="1:13" x14ac:dyDescent="0.25">
      <c r="A174" s="2">
        <v>171</v>
      </c>
      <c r="B174" s="3" t="s">
        <v>72</v>
      </c>
      <c r="C174" s="3">
        <v>9309</v>
      </c>
      <c r="D174" s="11"/>
      <c r="E174" s="4" t="s">
        <v>196</v>
      </c>
      <c r="F174" s="2">
        <v>1</v>
      </c>
      <c r="G174" s="6">
        <v>47</v>
      </c>
      <c r="H174" s="2">
        <v>0</v>
      </c>
      <c r="I174" s="2">
        <v>0</v>
      </c>
      <c r="J174" s="2">
        <f t="shared" si="8"/>
        <v>1</v>
      </c>
      <c r="K174" s="2">
        <f t="shared" si="11"/>
        <v>47</v>
      </c>
      <c r="L174" s="2">
        <f t="shared" si="9"/>
        <v>0</v>
      </c>
      <c r="M174" s="2">
        <f t="shared" si="10"/>
        <v>0</v>
      </c>
    </row>
    <row r="175" spans="1:13" ht="24" x14ac:dyDescent="0.25">
      <c r="A175" s="2">
        <v>172</v>
      </c>
      <c r="B175" s="3" t="s">
        <v>40</v>
      </c>
      <c r="C175" s="3">
        <v>9311</v>
      </c>
      <c r="D175" s="11"/>
      <c r="E175" s="4" t="s">
        <v>245</v>
      </c>
      <c r="F175" s="2">
        <v>1</v>
      </c>
      <c r="G175" s="6">
        <v>87.6</v>
      </c>
      <c r="H175" s="2">
        <v>0</v>
      </c>
      <c r="I175" s="2">
        <v>0</v>
      </c>
      <c r="J175" s="2">
        <f t="shared" si="8"/>
        <v>1</v>
      </c>
      <c r="K175" s="2">
        <f t="shared" si="11"/>
        <v>87.6</v>
      </c>
      <c r="L175" s="2">
        <f t="shared" si="9"/>
        <v>0</v>
      </c>
      <c r="M175" s="2">
        <f t="shared" si="10"/>
        <v>0</v>
      </c>
    </row>
    <row r="176" spans="1:13" ht="24" x14ac:dyDescent="0.25">
      <c r="A176" s="2">
        <v>173</v>
      </c>
      <c r="B176" s="3" t="s">
        <v>40</v>
      </c>
      <c r="C176" s="3">
        <v>9318</v>
      </c>
      <c r="D176" s="11"/>
      <c r="E176" s="4" t="s">
        <v>246</v>
      </c>
      <c r="F176" s="2">
        <v>1</v>
      </c>
      <c r="G176" s="6">
        <v>43.6</v>
      </c>
      <c r="H176" s="2">
        <v>0</v>
      </c>
      <c r="I176" s="2">
        <v>0</v>
      </c>
      <c r="J176" s="2">
        <f t="shared" si="8"/>
        <v>1</v>
      </c>
      <c r="K176" s="2">
        <f t="shared" si="11"/>
        <v>43.6</v>
      </c>
      <c r="L176" s="2">
        <f t="shared" si="9"/>
        <v>0</v>
      </c>
      <c r="M176" s="2">
        <f t="shared" si="10"/>
        <v>0</v>
      </c>
    </row>
    <row r="177" spans="1:13" ht="24" x14ac:dyDescent="0.25">
      <c r="A177" s="2">
        <v>174</v>
      </c>
      <c r="B177" s="3" t="s">
        <v>40</v>
      </c>
      <c r="C177" s="3">
        <v>9319</v>
      </c>
      <c r="D177" s="11"/>
      <c r="E177" s="4" t="s">
        <v>247</v>
      </c>
      <c r="F177" s="2">
        <v>1</v>
      </c>
      <c r="G177" s="6">
        <v>43.7</v>
      </c>
      <c r="H177" s="2">
        <v>0</v>
      </c>
      <c r="I177" s="2">
        <v>0</v>
      </c>
      <c r="J177" s="2">
        <f t="shared" si="8"/>
        <v>1</v>
      </c>
      <c r="K177" s="2">
        <f t="shared" si="11"/>
        <v>43.7</v>
      </c>
      <c r="L177" s="2">
        <f t="shared" si="9"/>
        <v>0</v>
      </c>
      <c r="M177" s="2">
        <f t="shared" si="10"/>
        <v>0</v>
      </c>
    </row>
    <row r="178" spans="1:13" ht="409.5" x14ac:dyDescent="0.25">
      <c r="A178" s="2">
        <v>175</v>
      </c>
      <c r="B178" s="3" t="s">
        <v>73</v>
      </c>
      <c r="C178" s="3">
        <v>9320</v>
      </c>
      <c r="D178" s="11"/>
      <c r="E178" s="4" t="s">
        <v>248</v>
      </c>
      <c r="F178" s="2">
        <v>1</v>
      </c>
      <c r="G178" s="6">
        <v>78.3</v>
      </c>
      <c r="H178" s="2">
        <v>0</v>
      </c>
      <c r="I178" s="2">
        <v>0</v>
      </c>
      <c r="J178" s="2">
        <f t="shared" si="8"/>
        <v>1</v>
      </c>
      <c r="K178" s="2">
        <f t="shared" si="11"/>
        <v>78.3</v>
      </c>
      <c r="L178" s="2">
        <f t="shared" si="9"/>
        <v>0</v>
      </c>
      <c r="M178" s="2">
        <f t="shared" si="10"/>
        <v>0</v>
      </c>
    </row>
    <row r="179" spans="1:13" ht="24" x14ac:dyDescent="0.25">
      <c r="A179" s="2">
        <v>176</v>
      </c>
      <c r="B179" s="3" t="s">
        <v>40</v>
      </c>
      <c r="C179" s="3">
        <v>9321</v>
      </c>
      <c r="D179" s="11"/>
      <c r="E179" s="4" t="s">
        <v>247</v>
      </c>
      <c r="F179" s="2">
        <v>1</v>
      </c>
      <c r="G179" s="6">
        <v>31.8</v>
      </c>
      <c r="H179" s="2">
        <v>0</v>
      </c>
      <c r="I179" s="2">
        <v>0</v>
      </c>
      <c r="J179" s="2">
        <f t="shared" si="8"/>
        <v>1</v>
      </c>
      <c r="K179" s="2">
        <f t="shared" si="11"/>
        <v>31.8</v>
      </c>
      <c r="L179" s="2">
        <f t="shared" si="9"/>
        <v>0</v>
      </c>
      <c r="M179" s="2">
        <f t="shared" si="10"/>
        <v>0</v>
      </c>
    </row>
    <row r="180" spans="1:13" x14ac:dyDescent="0.25">
      <c r="A180" s="2">
        <v>177</v>
      </c>
      <c r="B180" s="3" t="s">
        <v>23</v>
      </c>
      <c r="C180" s="3">
        <v>9322</v>
      </c>
      <c r="D180" s="11"/>
      <c r="E180" s="4" t="s">
        <v>249</v>
      </c>
      <c r="F180" s="2">
        <v>1</v>
      </c>
      <c r="G180" s="6">
        <v>48</v>
      </c>
      <c r="H180" s="2">
        <v>0</v>
      </c>
      <c r="I180" s="2">
        <v>0</v>
      </c>
      <c r="J180" s="2">
        <f t="shared" si="8"/>
        <v>1</v>
      </c>
      <c r="K180" s="2">
        <f t="shared" si="11"/>
        <v>48</v>
      </c>
      <c r="L180" s="2">
        <f t="shared" si="9"/>
        <v>0</v>
      </c>
      <c r="M180" s="2">
        <f t="shared" si="10"/>
        <v>0</v>
      </c>
    </row>
    <row r="181" spans="1:13" ht="24" x14ac:dyDescent="0.25">
      <c r="A181" s="2">
        <v>178</v>
      </c>
      <c r="B181" s="3" t="s">
        <v>40</v>
      </c>
      <c r="C181" s="3">
        <v>9324</v>
      </c>
      <c r="D181" s="11"/>
      <c r="E181" s="4" t="s">
        <v>250</v>
      </c>
      <c r="F181" s="2">
        <v>1</v>
      </c>
      <c r="G181" s="6">
        <v>33.5</v>
      </c>
      <c r="H181" s="2">
        <v>0</v>
      </c>
      <c r="I181" s="2">
        <v>0</v>
      </c>
      <c r="J181" s="2">
        <f t="shared" si="8"/>
        <v>1</v>
      </c>
      <c r="K181" s="2">
        <f t="shared" si="11"/>
        <v>33.5</v>
      </c>
      <c r="L181" s="2">
        <f t="shared" si="9"/>
        <v>0</v>
      </c>
      <c r="M181" s="2">
        <f t="shared" si="10"/>
        <v>0</v>
      </c>
    </row>
    <row r="182" spans="1:13" ht="36" x14ac:dyDescent="0.25">
      <c r="A182" s="2">
        <v>179</v>
      </c>
      <c r="B182" s="3" t="s">
        <v>14</v>
      </c>
      <c r="C182" s="3">
        <v>9403</v>
      </c>
      <c r="D182" s="11"/>
      <c r="E182" s="4" t="s">
        <v>251</v>
      </c>
      <c r="F182" s="2">
        <v>1</v>
      </c>
      <c r="G182" s="6">
        <v>88</v>
      </c>
      <c r="H182" s="2">
        <v>0</v>
      </c>
      <c r="I182" s="2">
        <v>0</v>
      </c>
      <c r="J182" s="2">
        <f t="shared" si="8"/>
        <v>1</v>
      </c>
      <c r="K182" s="2">
        <f t="shared" si="11"/>
        <v>88</v>
      </c>
      <c r="L182" s="2">
        <f t="shared" si="9"/>
        <v>0</v>
      </c>
      <c r="M182" s="2">
        <f t="shared" si="10"/>
        <v>0</v>
      </c>
    </row>
    <row r="183" spans="1:13" ht="80.099999999999994" customHeight="1" x14ac:dyDescent="0.25">
      <c r="A183" s="2">
        <v>180</v>
      </c>
      <c r="B183" s="3" t="s">
        <v>14</v>
      </c>
      <c r="C183" s="3">
        <v>9404</v>
      </c>
      <c r="D183" s="11"/>
      <c r="E183" s="4" t="s">
        <v>254</v>
      </c>
      <c r="F183" s="2">
        <v>1</v>
      </c>
      <c r="G183" s="6">
        <v>144.80000000000001</v>
      </c>
      <c r="H183" s="2">
        <v>0</v>
      </c>
      <c r="I183" s="2">
        <v>0</v>
      </c>
      <c r="J183" s="2">
        <f t="shared" si="8"/>
        <v>1</v>
      </c>
      <c r="K183" s="2">
        <f t="shared" si="11"/>
        <v>144.80000000000001</v>
      </c>
      <c r="L183" s="2">
        <f t="shared" si="9"/>
        <v>0</v>
      </c>
      <c r="M183" s="2">
        <f t="shared" si="10"/>
        <v>0</v>
      </c>
    </row>
    <row r="184" spans="1:13" ht="24" x14ac:dyDescent="0.25">
      <c r="A184" s="2">
        <v>181</v>
      </c>
      <c r="B184" s="3" t="s">
        <v>40</v>
      </c>
      <c r="C184" s="3">
        <v>9406</v>
      </c>
      <c r="D184" s="11"/>
      <c r="E184" s="4" t="s">
        <v>252</v>
      </c>
      <c r="F184" s="2">
        <v>1</v>
      </c>
      <c r="G184" s="6">
        <v>55</v>
      </c>
      <c r="H184" s="2">
        <v>0</v>
      </c>
      <c r="I184" s="2">
        <v>0</v>
      </c>
      <c r="J184" s="2">
        <f t="shared" si="8"/>
        <v>1</v>
      </c>
      <c r="K184" s="2">
        <f t="shared" si="11"/>
        <v>55</v>
      </c>
      <c r="L184" s="2">
        <f t="shared" si="9"/>
        <v>0</v>
      </c>
      <c r="M184" s="2">
        <f t="shared" si="10"/>
        <v>0</v>
      </c>
    </row>
    <row r="185" spans="1:13" ht="48" x14ac:dyDescent="0.25">
      <c r="A185" s="2">
        <v>182</v>
      </c>
      <c r="B185" s="3" t="s">
        <v>14</v>
      </c>
      <c r="C185" s="3">
        <v>9407</v>
      </c>
      <c r="D185" s="11"/>
      <c r="E185" s="4" t="s">
        <v>253</v>
      </c>
      <c r="F185" s="2">
        <v>1</v>
      </c>
      <c r="G185" s="6">
        <v>108.4</v>
      </c>
      <c r="H185" s="2">
        <v>0</v>
      </c>
      <c r="I185" s="2">
        <v>0</v>
      </c>
      <c r="J185" s="2">
        <f t="shared" si="8"/>
        <v>1</v>
      </c>
      <c r="K185" s="2">
        <f t="shared" si="11"/>
        <v>108.4</v>
      </c>
      <c r="L185" s="2">
        <f t="shared" si="9"/>
        <v>0</v>
      </c>
      <c r="M185" s="2">
        <f t="shared" si="10"/>
        <v>0</v>
      </c>
    </row>
    <row r="186" spans="1:13" ht="25.5" x14ac:dyDescent="0.25">
      <c r="A186" s="2">
        <v>183</v>
      </c>
      <c r="B186" s="3" t="s">
        <v>74</v>
      </c>
      <c r="C186" s="3">
        <v>9408</v>
      </c>
      <c r="D186" s="11"/>
      <c r="E186" s="4" t="s">
        <v>255</v>
      </c>
      <c r="F186" s="2">
        <v>1</v>
      </c>
      <c r="G186" s="6">
        <v>63.2</v>
      </c>
      <c r="H186" s="2">
        <v>0</v>
      </c>
      <c r="I186" s="2">
        <v>0</v>
      </c>
      <c r="J186" s="2">
        <f t="shared" si="8"/>
        <v>1</v>
      </c>
      <c r="K186" s="2">
        <f t="shared" si="11"/>
        <v>63.2</v>
      </c>
      <c r="L186" s="2">
        <f t="shared" si="9"/>
        <v>0</v>
      </c>
      <c r="M186" s="2">
        <f t="shared" si="10"/>
        <v>0</v>
      </c>
    </row>
    <row r="187" spans="1:13" ht="60" x14ac:dyDescent="0.25">
      <c r="A187" s="2">
        <v>184</v>
      </c>
      <c r="B187" s="3" t="s">
        <v>141</v>
      </c>
      <c r="C187" s="3">
        <v>9410</v>
      </c>
      <c r="D187" s="11"/>
      <c r="E187" s="4" t="s">
        <v>256</v>
      </c>
      <c r="F187" s="2">
        <v>1</v>
      </c>
      <c r="G187" s="6">
        <v>81.599999999999994</v>
      </c>
      <c r="H187" s="2">
        <v>0</v>
      </c>
      <c r="I187" s="2">
        <v>0</v>
      </c>
      <c r="J187" s="2">
        <f t="shared" si="8"/>
        <v>1</v>
      </c>
      <c r="K187" s="2">
        <f t="shared" si="11"/>
        <v>81.599999999999994</v>
      </c>
      <c r="L187" s="2">
        <f t="shared" si="9"/>
        <v>0</v>
      </c>
      <c r="M187" s="2">
        <f t="shared" si="10"/>
        <v>0</v>
      </c>
    </row>
    <row r="188" spans="1:13" ht="72" x14ac:dyDescent="0.25">
      <c r="A188" s="2">
        <v>185</v>
      </c>
      <c r="B188" s="3" t="s">
        <v>75</v>
      </c>
      <c r="C188" s="3">
        <v>9412</v>
      </c>
      <c r="D188" s="11"/>
      <c r="E188" s="4" t="s">
        <v>257</v>
      </c>
      <c r="F188" s="2">
        <v>1</v>
      </c>
      <c r="G188" s="6">
        <v>107.4</v>
      </c>
      <c r="H188" s="2">
        <v>0</v>
      </c>
      <c r="I188" s="2">
        <v>0</v>
      </c>
      <c r="J188" s="2">
        <f t="shared" si="8"/>
        <v>1</v>
      </c>
      <c r="K188" s="2">
        <f t="shared" si="11"/>
        <v>107.4</v>
      </c>
      <c r="L188" s="2">
        <f t="shared" si="9"/>
        <v>0</v>
      </c>
      <c r="M188" s="2">
        <f t="shared" si="10"/>
        <v>0</v>
      </c>
    </row>
    <row r="189" spans="1:13" ht="38.25" x14ac:dyDescent="0.25">
      <c r="A189" s="2">
        <v>186</v>
      </c>
      <c r="B189" s="3" t="s">
        <v>76</v>
      </c>
      <c r="C189" s="3">
        <v>9413</v>
      </c>
      <c r="D189" s="11"/>
      <c r="E189" s="4" t="s">
        <v>258</v>
      </c>
      <c r="F189" s="2">
        <v>1</v>
      </c>
      <c r="G189" s="6">
        <v>105.6</v>
      </c>
      <c r="H189" s="2">
        <v>0</v>
      </c>
      <c r="I189" s="2">
        <v>0</v>
      </c>
      <c r="J189" s="2">
        <f t="shared" si="8"/>
        <v>1</v>
      </c>
      <c r="K189" s="2">
        <f t="shared" si="11"/>
        <v>105.6</v>
      </c>
      <c r="L189" s="2">
        <f t="shared" si="9"/>
        <v>0</v>
      </c>
      <c r="M189" s="2">
        <f t="shared" si="10"/>
        <v>0</v>
      </c>
    </row>
    <row r="190" spans="1:13" ht="48" x14ac:dyDescent="0.25">
      <c r="A190" s="2">
        <v>187</v>
      </c>
      <c r="B190" s="3" t="s">
        <v>14</v>
      </c>
      <c r="C190" s="3">
        <v>9419</v>
      </c>
      <c r="D190" s="11"/>
      <c r="E190" s="4" t="s">
        <v>259</v>
      </c>
      <c r="F190" s="2">
        <v>1</v>
      </c>
      <c r="G190" s="6">
        <v>73.5</v>
      </c>
      <c r="H190" s="2">
        <v>0</v>
      </c>
      <c r="I190" s="2">
        <v>0</v>
      </c>
      <c r="J190" s="2">
        <f t="shared" si="8"/>
        <v>1</v>
      </c>
      <c r="K190" s="2">
        <f t="shared" si="11"/>
        <v>73.5</v>
      </c>
      <c r="L190" s="2">
        <f t="shared" si="9"/>
        <v>0</v>
      </c>
      <c r="M190" s="2">
        <f t="shared" si="10"/>
        <v>0</v>
      </c>
    </row>
    <row r="191" spans="1:13" ht="48" x14ac:dyDescent="0.25">
      <c r="A191" s="2">
        <v>188</v>
      </c>
      <c r="B191" s="3" t="s">
        <v>40</v>
      </c>
      <c r="C191" s="3">
        <v>9424</v>
      </c>
      <c r="D191" s="11"/>
      <c r="E191" s="4" t="s">
        <v>260</v>
      </c>
      <c r="F191" s="2">
        <v>1</v>
      </c>
      <c r="G191" s="6">
        <v>39.299999999999997</v>
      </c>
      <c r="H191" s="2">
        <v>0</v>
      </c>
      <c r="I191" s="2">
        <v>0</v>
      </c>
      <c r="J191" s="2">
        <f t="shared" si="8"/>
        <v>1</v>
      </c>
      <c r="K191" s="2">
        <f t="shared" si="11"/>
        <v>39.299999999999997</v>
      </c>
      <c r="L191" s="2">
        <f t="shared" si="9"/>
        <v>0</v>
      </c>
      <c r="M191" s="2">
        <f t="shared" si="10"/>
        <v>0</v>
      </c>
    </row>
    <row r="192" spans="1:13" ht="51" x14ac:dyDescent="0.25">
      <c r="A192" s="2">
        <v>189</v>
      </c>
      <c r="B192" s="3" t="s">
        <v>77</v>
      </c>
      <c r="C192" s="3">
        <v>9425</v>
      </c>
      <c r="D192" s="11"/>
      <c r="E192" s="4" t="s">
        <v>261</v>
      </c>
      <c r="F192" s="2">
        <v>1</v>
      </c>
      <c r="G192" s="6">
        <v>68.5</v>
      </c>
      <c r="H192" s="2">
        <v>0</v>
      </c>
      <c r="I192" s="2">
        <v>0</v>
      </c>
      <c r="J192" s="2">
        <f t="shared" si="8"/>
        <v>1</v>
      </c>
      <c r="K192" s="2">
        <f t="shared" si="11"/>
        <v>68.5</v>
      </c>
      <c r="L192" s="2">
        <f t="shared" si="9"/>
        <v>0</v>
      </c>
      <c r="M192" s="2">
        <f t="shared" si="10"/>
        <v>0</v>
      </c>
    </row>
    <row r="193" spans="1:13" ht="15" customHeight="1" x14ac:dyDescent="0.25">
      <c r="A193" s="2">
        <v>190</v>
      </c>
      <c r="B193" s="3" t="s">
        <v>23</v>
      </c>
      <c r="C193" s="3">
        <v>102</v>
      </c>
      <c r="D193" s="11" t="s">
        <v>151</v>
      </c>
      <c r="E193" s="4" t="s">
        <v>196</v>
      </c>
      <c r="F193" s="2">
        <v>1</v>
      </c>
      <c r="G193" s="6">
        <v>18.100000000000001</v>
      </c>
      <c r="H193" s="2">
        <v>0</v>
      </c>
      <c r="I193" s="2">
        <v>0</v>
      </c>
      <c r="J193" s="2">
        <f t="shared" si="8"/>
        <v>1</v>
      </c>
      <c r="K193" s="2">
        <f t="shared" si="11"/>
        <v>18.100000000000001</v>
      </c>
      <c r="L193" s="2">
        <f t="shared" si="9"/>
        <v>0</v>
      </c>
      <c r="M193" s="2">
        <f t="shared" si="10"/>
        <v>0</v>
      </c>
    </row>
    <row r="194" spans="1:13" x14ac:dyDescent="0.25">
      <c r="A194" s="2">
        <v>191</v>
      </c>
      <c r="B194" s="3" t="s">
        <v>40</v>
      </c>
      <c r="C194" s="3">
        <v>111</v>
      </c>
      <c r="D194" s="11"/>
      <c r="E194" s="4" t="s">
        <v>196</v>
      </c>
      <c r="F194" s="2">
        <v>1</v>
      </c>
      <c r="G194" s="6">
        <v>38</v>
      </c>
      <c r="H194" s="2">
        <v>0</v>
      </c>
      <c r="I194" s="2">
        <v>0</v>
      </c>
      <c r="J194" s="2">
        <f t="shared" si="8"/>
        <v>1</v>
      </c>
      <c r="K194" s="2">
        <f t="shared" si="11"/>
        <v>38</v>
      </c>
      <c r="L194" s="2">
        <f t="shared" si="9"/>
        <v>0</v>
      </c>
      <c r="M194" s="2">
        <f t="shared" si="10"/>
        <v>0</v>
      </c>
    </row>
    <row r="195" spans="1:13" x14ac:dyDescent="0.25">
      <c r="A195" s="2">
        <v>192</v>
      </c>
      <c r="B195" s="3" t="s">
        <v>40</v>
      </c>
      <c r="C195" s="3">
        <v>112</v>
      </c>
      <c r="D195" s="11"/>
      <c r="E195" s="4" t="s">
        <v>196</v>
      </c>
      <c r="F195" s="2">
        <v>1</v>
      </c>
      <c r="G195" s="6">
        <v>36</v>
      </c>
      <c r="H195" s="2">
        <v>0</v>
      </c>
      <c r="I195" s="2">
        <v>0</v>
      </c>
      <c r="J195" s="2">
        <f t="shared" si="8"/>
        <v>1</v>
      </c>
      <c r="K195" s="2">
        <f t="shared" si="11"/>
        <v>36</v>
      </c>
      <c r="L195" s="2">
        <f t="shared" si="9"/>
        <v>0</v>
      </c>
      <c r="M195" s="2">
        <f t="shared" si="10"/>
        <v>0</v>
      </c>
    </row>
    <row r="196" spans="1:13" x14ac:dyDescent="0.25">
      <c r="A196" s="2">
        <v>193</v>
      </c>
      <c r="B196" s="3" t="s">
        <v>40</v>
      </c>
      <c r="C196" s="3">
        <v>113</v>
      </c>
      <c r="D196" s="11"/>
      <c r="E196" s="4" t="s">
        <v>196</v>
      </c>
      <c r="F196" s="2">
        <v>1</v>
      </c>
      <c r="G196" s="6">
        <v>36.6</v>
      </c>
      <c r="H196" s="2">
        <v>0</v>
      </c>
      <c r="I196" s="2">
        <v>0</v>
      </c>
      <c r="J196" s="2">
        <f t="shared" si="8"/>
        <v>1</v>
      </c>
      <c r="K196" s="2">
        <f t="shared" si="11"/>
        <v>36.6</v>
      </c>
      <c r="L196" s="2">
        <f t="shared" si="9"/>
        <v>0</v>
      </c>
      <c r="M196" s="2">
        <f t="shared" si="10"/>
        <v>0</v>
      </c>
    </row>
    <row r="197" spans="1:13" ht="15" customHeight="1" x14ac:dyDescent="0.25">
      <c r="A197" s="2">
        <v>194</v>
      </c>
      <c r="B197" s="3" t="s">
        <v>40</v>
      </c>
      <c r="C197" s="3">
        <v>203</v>
      </c>
      <c r="D197" s="11"/>
      <c r="E197" s="4" t="s">
        <v>196</v>
      </c>
      <c r="F197" s="2">
        <v>1</v>
      </c>
      <c r="G197" s="6">
        <v>36.6</v>
      </c>
      <c r="H197" s="2">
        <v>0</v>
      </c>
      <c r="I197" s="2">
        <v>0</v>
      </c>
      <c r="J197" s="2">
        <f t="shared" ref="J197:J234" si="12">F197</f>
        <v>1</v>
      </c>
      <c r="K197" s="2">
        <f t="shared" ref="K197:K234" si="13">G197</f>
        <v>36.6</v>
      </c>
      <c r="L197" s="2">
        <f t="shared" ref="L197:L234" si="14">I197</f>
        <v>0</v>
      </c>
      <c r="M197" s="2">
        <f t="shared" ref="M197:M234" si="15">H197</f>
        <v>0</v>
      </c>
    </row>
    <row r="198" spans="1:13" x14ac:dyDescent="0.25">
      <c r="A198" s="2">
        <v>195</v>
      </c>
      <c r="B198" s="3" t="s">
        <v>40</v>
      </c>
      <c r="C198" s="3">
        <v>204</v>
      </c>
      <c r="D198" s="11"/>
      <c r="E198" s="4" t="s">
        <v>196</v>
      </c>
      <c r="F198" s="2">
        <v>1</v>
      </c>
      <c r="G198" s="6">
        <v>71.3</v>
      </c>
      <c r="H198" s="2">
        <v>0</v>
      </c>
      <c r="I198" s="2">
        <v>0</v>
      </c>
      <c r="J198" s="2">
        <f t="shared" si="12"/>
        <v>1</v>
      </c>
      <c r="K198" s="2">
        <f t="shared" si="13"/>
        <v>71.3</v>
      </c>
      <c r="L198" s="2">
        <f t="shared" si="14"/>
        <v>0</v>
      </c>
      <c r="M198" s="2">
        <f t="shared" si="15"/>
        <v>0</v>
      </c>
    </row>
    <row r="199" spans="1:13" ht="15" customHeight="1" x14ac:dyDescent="0.25">
      <c r="A199" s="2">
        <v>196</v>
      </c>
      <c r="B199" s="3" t="s">
        <v>40</v>
      </c>
      <c r="C199" s="3">
        <v>205</v>
      </c>
      <c r="D199" s="11"/>
      <c r="E199" s="4" t="s">
        <v>196</v>
      </c>
      <c r="F199" s="2">
        <v>1</v>
      </c>
      <c r="G199" s="6">
        <v>36</v>
      </c>
      <c r="H199" s="2">
        <v>0</v>
      </c>
      <c r="I199" s="2">
        <v>0</v>
      </c>
      <c r="J199" s="2">
        <f t="shared" si="12"/>
        <v>1</v>
      </c>
      <c r="K199" s="2">
        <f t="shared" si="13"/>
        <v>36</v>
      </c>
      <c r="L199" s="2">
        <f t="shared" si="14"/>
        <v>0</v>
      </c>
      <c r="M199" s="2">
        <f t="shared" si="15"/>
        <v>0</v>
      </c>
    </row>
    <row r="200" spans="1:13" x14ac:dyDescent="0.25">
      <c r="A200" s="2">
        <v>197</v>
      </c>
      <c r="B200" s="3" t="s">
        <v>40</v>
      </c>
      <c r="C200" s="3">
        <v>207</v>
      </c>
      <c r="D200" s="11"/>
      <c r="E200" s="4" t="s">
        <v>196</v>
      </c>
      <c r="F200" s="2">
        <v>1</v>
      </c>
      <c r="G200" s="6">
        <v>37</v>
      </c>
      <c r="H200" s="2">
        <v>0</v>
      </c>
      <c r="I200" s="2">
        <v>0</v>
      </c>
      <c r="J200" s="2">
        <f t="shared" si="12"/>
        <v>1</v>
      </c>
      <c r="K200" s="2">
        <f t="shared" si="13"/>
        <v>37</v>
      </c>
      <c r="L200" s="2">
        <f t="shared" si="14"/>
        <v>0</v>
      </c>
      <c r="M200" s="2">
        <f t="shared" si="15"/>
        <v>0</v>
      </c>
    </row>
    <row r="201" spans="1:13" x14ac:dyDescent="0.25">
      <c r="A201" s="2">
        <v>198</v>
      </c>
      <c r="B201" s="3" t="s">
        <v>40</v>
      </c>
      <c r="C201" s="3">
        <v>208</v>
      </c>
      <c r="D201" s="11"/>
      <c r="E201" s="4" t="s">
        <v>196</v>
      </c>
      <c r="F201" s="2">
        <v>1</v>
      </c>
      <c r="G201" s="6">
        <v>36.700000000000003</v>
      </c>
      <c r="H201" s="2">
        <v>0</v>
      </c>
      <c r="I201" s="2">
        <v>0</v>
      </c>
      <c r="J201" s="2">
        <f t="shared" si="12"/>
        <v>1</v>
      </c>
      <c r="K201" s="2">
        <f t="shared" si="13"/>
        <v>36.700000000000003</v>
      </c>
      <c r="L201" s="2">
        <f t="shared" si="14"/>
        <v>0</v>
      </c>
      <c r="M201" s="2">
        <f t="shared" si="15"/>
        <v>0</v>
      </c>
    </row>
    <row r="202" spans="1:13" x14ac:dyDescent="0.25">
      <c r="A202" s="2">
        <v>199</v>
      </c>
      <c r="B202" s="3" t="s">
        <v>40</v>
      </c>
      <c r="C202" s="3">
        <v>210</v>
      </c>
      <c r="D202" s="11"/>
      <c r="E202" s="4" t="s">
        <v>196</v>
      </c>
      <c r="F202" s="2">
        <v>1</v>
      </c>
      <c r="G202" s="6">
        <v>37.9</v>
      </c>
      <c r="H202" s="2">
        <v>0</v>
      </c>
      <c r="I202" s="2">
        <v>0</v>
      </c>
      <c r="J202" s="2">
        <f t="shared" si="12"/>
        <v>1</v>
      </c>
      <c r="K202" s="2">
        <f t="shared" si="13"/>
        <v>37.9</v>
      </c>
      <c r="L202" s="2">
        <f t="shared" si="14"/>
        <v>0</v>
      </c>
      <c r="M202" s="2">
        <f t="shared" si="15"/>
        <v>0</v>
      </c>
    </row>
    <row r="203" spans="1:13" x14ac:dyDescent="0.25">
      <c r="A203" s="2">
        <v>200</v>
      </c>
      <c r="B203" s="3" t="s">
        <v>78</v>
      </c>
      <c r="C203" s="3">
        <v>102</v>
      </c>
      <c r="D203" s="11" t="s">
        <v>152</v>
      </c>
      <c r="E203" s="4" t="s">
        <v>262</v>
      </c>
      <c r="F203" s="2">
        <v>1</v>
      </c>
      <c r="G203" s="10">
        <v>11.1</v>
      </c>
      <c r="H203" s="2">
        <v>0</v>
      </c>
      <c r="I203" s="2">
        <v>0</v>
      </c>
      <c r="J203" s="2">
        <f t="shared" si="12"/>
        <v>1</v>
      </c>
      <c r="K203" s="5">
        <f t="shared" si="13"/>
        <v>11.1</v>
      </c>
      <c r="L203" s="2">
        <f t="shared" si="14"/>
        <v>0</v>
      </c>
      <c r="M203" s="2">
        <f t="shared" si="15"/>
        <v>0</v>
      </c>
    </row>
    <row r="204" spans="1:13" x14ac:dyDescent="0.25">
      <c r="A204" s="2">
        <v>201</v>
      </c>
      <c r="B204" s="3" t="s">
        <v>78</v>
      </c>
      <c r="C204" s="3">
        <v>103</v>
      </c>
      <c r="D204" s="11"/>
      <c r="E204" s="4" t="s">
        <v>262</v>
      </c>
      <c r="F204" s="2">
        <v>1</v>
      </c>
      <c r="G204" s="9">
        <v>13.5</v>
      </c>
      <c r="H204" s="2">
        <v>0</v>
      </c>
      <c r="I204" s="2">
        <v>0</v>
      </c>
      <c r="J204" s="2">
        <f t="shared" si="12"/>
        <v>1</v>
      </c>
      <c r="K204" s="5">
        <f t="shared" si="13"/>
        <v>13.5</v>
      </c>
      <c r="L204" s="2">
        <f t="shared" si="14"/>
        <v>0</v>
      </c>
      <c r="M204" s="2">
        <f t="shared" si="15"/>
        <v>0</v>
      </c>
    </row>
    <row r="205" spans="1:13" ht="24" x14ac:dyDescent="0.25">
      <c r="A205" s="2">
        <v>202</v>
      </c>
      <c r="B205" s="3" t="s">
        <v>79</v>
      </c>
      <c r="C205" s="3">
        <v>104</v>
      </c>
      <c r="D205" s="11"/>
      <c r="E205" s="4" t="s">
        <v>263</v>
      </c>
      <c r="F205" s="2">
        <v>1</v>
      </c>
      <c r="G205" s="6">
        <v>165.1</v>
      </c>
      <c r="H205" s="2">
        <v>0</v>
      </c>
      <c r="I205" s="2">
        <v>0</v>
      </c>
      <c r="J205" s="2">
        <f t="shared" si="12"/>
        <v>1</v>
      </c>
      <c r="K205" s="2">
        <f t="shared" si="13"/>
        <v>165.1</v>
      </c>
      <c r="L205" s="2">
        <f t="shared" si="14"/>
        <v>0</v>
      </c>
      <c r="M205" s="2">
        <f t="shared" si="15"/>
        <v>0</v>
      </c>
    </row>
    <row r="206" spans="1:13" x14ac:dyDescent="0.25">
      <c r="A206" s="2">
        <v>203</v>
      </c>
      <c r="B206" s="3" t="s">
        <v>80</v>
      </c>
      <c r="C206" s="3">
        <v>105</v>
      </c>
      <c r="D206" s="11"/>
      <c r="E206" s="4" t="s">
        <v>264</v>
      </c>
      <c r="F206" s="2">
        <v>1</v>
      </c>
      <c r="G206" s="6">
        <v>422.1</v>
      </c>
      <c r="H206" s="2">
        <v>0</v>
      </c>
      <c r="I206" s="2">
        <v>0</v>
      </c>
      <c r="J206" s="2">
        <f t="shared" si="12"/>
        <v>1</v>
      </c>
      <c r="K206" s="2">
        <f t="shared" si="13"/>
        <v>422.1</v>
      </c>
      <c r="L206" s="2">
        <f t="shared" si="14"/>
        <v>0</v>
      </c>
      <c r="M206" s="2">
        <f t="shared" si="15"/>
        <v>0</v>
      </c>
    </row>
    <row r="207" spans="1:13" x14ac:dyDescent="0.25">
      <c r="A207" s="2">
        <v>204</v>
      </c>
      <c r="B207" s="3" t="s">
        <v>78</v>
      </c>
      <c r="C207" s="3">
        <v>108</v>
      </c>
      <c r="D207" s="11"/>
      <c r="E207" s="4" t="s">
        <v>262</v>
      </c>
      <c r="F207" s="2">
        <v>1</v>
      </c>
      <c r="G207" s="6">
        <v>18.5</v>
      </c>
      <c r="H207" s="2">
        <v>0</v>
      </c>
      <c r="I207" s="2">
        <v>0</v>
      </c>
      <c r="J207" s="2">
        <f t="shared" si="12"/>
        <v>1</v>
      </c>
      <c r="K207" s="2">
        <f t="shared" si="13"/>
        <v>18.5</v>
      </c>
      <c r="L207" s="2">
        <f t="shared" si="14"/>
        <v>0</v>
      </c>
      <c r="M207" s="2">
        <f t="shared" si="15"/>
        <v>0</v>
      </c>
    </row>
    <row r="208" spans="1:13" x14ac:dyDescent="0.25">
      <c r="A208" s="2">
        <v>205</v>
      </c>
      <c r="B208" s="3" t="s">
        <v>78</v>
      </c>
      <c r="C208" s="3">
        <v>109</v>
      </c>
      <c r="D208" s="11"/>
      <c r="E208" s="4" t="s">
        <v>262</v>
      </c>
      <c r="F208" s="2">
        <v>1</v>
      </c>
      <c r="G208" s="6">
        <v>17.600000000000001</v>
      </c>
      <c r="H208" s="2">
        <v>0</v>
      </c>
      <c r="I208" s="2">
        <v>0</v>
      </c>
      <c r="J208" s="2">
        <f t="shared" si="12"/>
        <v>1</v>
      </c>
      <c r="K208" s="2">
        <f t="shared" si="13"/>
        <v>17.600000000000001</v>
      </c>
      <c r="L208" s="2">
        <f t="shared" si="14"/>
        <v>0</v>
      </c>
      <c r="M208" s="2">
        <f t="shared" si="15"/>
        <v>0</v>
      </c>
    </row>
    <row r="209" spans="1:13" x14ac:dyDescent="0.25">
      <c r="A209" s="2">
        <v>206</v>
      </c>
      <c r="B209" s="3" t="s">
        <v>78</v>
      </c>
      <c r="C209" s="3">
        <v>201</v>
      </c>
      <c r="D209" s="11"/>
      <c r="E209" s="4" t="s">
        <v>262</v>
      </c>
      <c r="F209" s="2">
        <v>1</v>
      </c>
      <c r="G209" s="6">
        <v>13.6</v>
      </c>
      <c r="H209" s="2">
        <v>0</v>
      </c>
      <c r="I209" s="2">
        <v>0</v>
      </c>
      <c r="J209" s="2">
        <f t="shared" si="12"/>
        <v>1</v>
      </c>
      <c r="K209" s="2">
        <f t="shared" si="13"/>
        <v>13.6</v>
      </c>
      <c r="L209" s="2">
        <f t="shared" si="14"/>
        <v>0</v>
      </c>
      <c r="M209" s="2">
        <f t="shared" si="15"/>
        <v>0</v>
      </c>
    </row>
    <row r="210" spans="1:13" x14ac:dyDescent="0.25">
      <c r="A210" s="2">
        <v>207</v>
      </c>
      <c r="B210" s="3" t="s">
        <v>78</v>
      </c>
      <c r="C210" s="3">
        <v>202</v>
      </c>
      <c r="D210" s="11"/>
      <c r="E210" s="4" t="s">
        <v>262</v>
      </c>
      <c r="F210" s="2">
        <v>1</v>
      </c>
      <c r="G210" s="6">
        <v>11.6</v>
      </c>
      <c r="H210" s="2">
        <v>0</v>
      </c>
      <c r="I210" s="2">
        <v>0</v>
      </c>
      <c r="J210" s="2">
        <f t="shared" si="12"/>
        <v>1</v>
      </c>
      <c r="K210" s="2">
        <f t="shared" si="13"/>
        <v>11.6</v>
      </c>
      <c r="L210" s="2">
        <f t="shared" si="14"/>
        <v>0</v>
      </c>
      <c r="M210" s="2">
        <f t="shared" si="15"/>
        <v>0</v>
      </c>
    </row>
    <row r="211" spans="1:13" x14ac:dyDescent="0.25">
      <c r="A211" s="2">
        <v>208</v>
      </c>
      <c r="B211" s="3" t="s">
        <v>81</v>
      </c>
      <c r="C211" s="3">
        <v>203</v>
      </c>
      <c r="D211" s="11"/>
      <c r="E211" s="4" t="s">
        <v>265</v>
      </c>
      <c r="F211" s="2">
        <v>1</v>
      </c>
      <c r="G211" s="6">
        <v>165.6</v>
      </c>
      <c r="H211" s="2">
        <v>0</v>
      </c>
      <c r="I211" s="2">
        <v>0</v>
      </c>
      <c r="J211" s="2">
        <f t="shared" si="12"/>
        <v>1</v>
      </c>
      <c r="K211" s="2">
        <f t="shared" si="13"/>
        <v>165.6</v>
      </c>
      <c r="L211" s="2">
        <f t="shared" si="14"/>
        <v>0</v>
      </c>
      <c r="M211" s="2">
        <f t="shared" si="15"/>
        <v>0</v>
      </c>
    </row>
    <row r="212" spans="1:13" x14ac:dyDescent="0.25">
      <c r="A212" s="2">
        <v>209</v>
      </c>
      <c r="B212" s="3" t="s">
        <v>82</v>
      </c>
      <c r="C212" s="3">
        <v>204</v>
      </c>
      <c r="D212" s="11"/>
      <c r="E212" s="4" t="s">
        <v>201</v>
      </c>
      <c r="F212" s="2">
        <v>1</v>
      </c>
      <c r="G212" s="6">
        <v>539.29999999999995</v>
      </c>
      <c r="H212" s="2">
        <v>0</v>
      </c>
      <c r="I212" s="2">
        <v>0</v>
      </c>
      <c r="J212" s="2">
        <f t="shared" si="12"/>
        <v>1</v>
      </c>
      <c r="K212" s="2">
        <f t="shared" si="13"/>
        <v>539.29999999999995</v>
      </c>
      <c r="L212" s="2">
        <f t="shared" si="14"/>
        <v>0</v>
      </c>
      <c r="M212" s="2">
        <f t="shared" si="15"/>
        <v>0</v>
      </c>
    </row>
    <row r="213" spans="1:13" x14ac:dyDescent="0.25">
      <c r="A213" s="2">
        <v>210</v>
      </c>
      <c r="B213" s="3" t="s">
        <v>78</v>
      </c>
      <c r="C213" s="3">
        <v>207</v>
      </c>
      <c r="D213" s="11"/>
      <c r="E213" s="4" t="s">
        <v>262</v>
      </c>
      <c r="F213" s="2">
        <v>1</v>
      </c>
      <c r="G213" s="6">
        <v>3.6</v>
      </c>
      <c r="H213" s="2">
        <v>0</v>
      </c>
      <c r="I213" s="2">
        <v>0</v>
      </c>
      <c r="J213" s="2">
        <f t="shared" si="12"/>
        <v>1</v>
      </c>
      <c r="K213" s="2">
        <f t="shared" si="13"/>
        <v>3.6</v>
      </c>
      <c r="L213" s="2">
        <f t="shared" si="14"/>
        <v>0</v>
      </c>
      <c r="M213" s="2">
        <f t="shared" si="15"/>
        <v>0</v>
      </c>
    </row>
    <row r="214" spans="1:13" x14ac:dyDescent="0.25">
      <c r="A214" s="2">
        <v>211</v>
      </c>
      <c r="B214" s="3" t="s">
        <v>78</v>
      </c>
      <c r="C214" s="3">
        <v>208</v>
      </c>
      <c r="D214" s="11"/>
      <c r="E214" s="4" t="s">
        <v>262</v>
      </c>
      <c r="F214" s="2">
        <v>1</v>
      </c>
      <c r="G214" s="6">
        <v>3</v>
      </c>
      <c r="H214" s="2">
        <v>0</v>
      </c>
      <c r="I214" s="2">
        <v>0</v>
      </c>
      <c r="J214" s="2">
        <f t="shared" si="12"/>
        <v>1</v>
      </c>
      <c r="K214" s="2">
        <f t="shared" si="13"/>
        <v>3</v>
      </c>
      <c r="L214" s="2">
        <f t="shared" si="14"/>
        <v>0</v>
      </c>
      <c r="M214" s="2">
        <f t="shared" si="15"/>
        <v>0</v>
      </c>
    </row>
    <row r="215" spans="1:13" x14ac:dyDescent="0.25">
      <c r="A215" s="2">
        <v>212</v>
      </c>
      <c r="B215" s="3" t="s">
        <v>44</v>
      </c>
      <c r="C215" s="3">
        <v>209</v>
      </c>
      <c r="D215" s="11"/>
      <c r="E215" s="4" t="s">
        <v>201</v>
      </c>
      <c r="F215" s="2">
        <v>1</v>
      </c>
      <c r="G215" s="6">
        <v>6.9</v>
      </c>
      <c r="H215" s="2">
        <v>0</v>
      </c>
      <c r="I215" s="2">
        <v>0</v>
      </c>
      <c r="J215" s="2">
        <f t="shared" si="12"/>
        <v>1</v>
      </c>
      <c r="K215" s="2">
        <f t="shared" si="13"/>
        <v>6.9</v>
      </c>
      <c r="L215" s="2">
        <f t="shared" si="14"/>
        <v>0</v>
      </c>
      <c r="M215" s="2">
        <f t="shared" si="15"/>
        <v>0</v>
      </c>
    </row>
    <row r="216" spans="1:13" x14ac:dyDescent="0.25">
      <c r="A216" s="2">
        <v>213</v>
      </c>
      <c r="B216" s="3" t="s">
        <v>78</v>
      </c>
      <c r="C216" s="3">
        <v>301</v>
      </c>
      <c r="D216" s="11"/>
      <c r="E216" s="4" t="s">
        <v>262</v>
      </c>
      <c r="F216" s="2">
        <v>1</v>
      </c>
      <c r="G216" s="6">
        <v>13.4</v>
      </c>
      <c r="H216" s="2">
        <v>0</v>
      </c>
      <c r="I216" s="2">
        <v>0</v>
      </c>
      <c r="J216" s="2">
        <f t="shared" si="12"/>
        <v>1</v>
      </c>
      <c r="K216" s="2">
        <f t="shared" si="13"/>
        <v>13.4</v>
      </c>
      <c r="L216" s="2">
        <f t="shared" si="14"/>
        <v>0</v>
      </c>
      <c r="M216" s="2">
        <f t="shared" si="15"/>
        <v>0</v>
      </c>
    </row>
    <row r="217" spans="1:13" x14ac:dyDescent="0.25">
      <c r="A217" s="2">
        <v>214</v>
      </c>
      <c r="B217" s="3" t="s">
        <v>78</v>
      </c>
      <c r="C217" s="3">
        <v>302</v>
      </c>
      <c r="D217" s="11"/>
      <c r="E217" s="4" t="s">
        <v>262</v>
      </c>
      <c r="F217" s="2">
        <v>1</v>
      </c>
      <c r="G217" s="6">
        <v>11.6</v>
      </c>
      <c r="H217" s="2">
        <v>0</v>
      </c>
      <c r="I217" s="2">
        <v>0</v>
      </c>
      <c r="J217" s="2">
        <f t="shared" si="12"/>
        <v>1</v>
      </c>
      <c r="K217" s="2">
        <f t="shared" si="13"/>
        <v>11.6</v>
      </c>
      <c r="L217" s="2">
        <f t="shared" si="14"/>
        <v>0</v>
      </c>
      <c r="M217" s="2">
        <f t="shared" si="15"/>
        <v>0</v>
      </c>
    </row>
    <row r="218" spans="1:13" x14ac:dyDescent="0.25">
      <c r="A218" s="2">
        <v>215</v>
      </c>
      <c r="B218" s="3" t="s">
        <v>83</v>
      </c>
      <c r="C218" s="3">
        <v>303</v>
      </c>
      <c r="D218" s="11"/>
      <c r="E218" s="4" t="s">
        <v>266</v>
      </c>
      <c r="F218" s="2">
        <v>1</v>
      </c>
      <c r="G218" s="6">
        <v>164.7</v>
      </c>
      <c r="H218" s="2">
        <v>0</v>
      </c>
      <c r="I218" s="2">
        <v>0</v>
      </c>
      <c r="J218" s="2">
        <f t="shared" si="12"/>
        <v>1</v>
      </c>
      <c r="K218" s="2">
        <f t="shared" si="13"/>
        <v>164.7</v>
      </c>
      <c r="L218" s="2">
        <f t="shared" si="14"/>
        <v>0</v>
      </c>
      <c r="M218" s="2">
        <f t="shared" si="15"/>
        <v>0</v>
      </c>
    </row>
    <row r="219" spans="1:13" x14ac:dyDescent="0.25">
      <c r="A219" s="2">
        <v>216</v>
      </c>
      <c r="B219" s="3" t="s">
        <v>84</v>
      </c>
      <c r="C219" s="3">
        <v>306</v>
      </c>
      <c r="D219" s="11"/>
      <c r="E219" s="4" t="s">
        <v>267</v>
      </c>
      <c r="F219" s="2">
        <v>1</v>
      </c>
      <c r="G219" s="6">
        <v>148.1</v>
      </c>
      <c r="H219" s="2">
        <v>0</v>
      </c>
      <c r="I219" s="2">
        <v>0</v>
      </c>
      <c r="J219" s="2">
        <f t="shared" si="12"/>
        <v>1</v>
      </c>
      <c r="K219" s="2">
        <f t="shared" si="13"/>
        <v>148.1</v>
      </c>
      <c r="L219" s="2">
        <f t="shared" si="14"/>
        <v>0</v>
      </c>
      <c r="M219" s="2">
        <f t="shared" si="15"/>
        <v>0</v>
      </c>
    </row>
    <row r="220" spans="1:13" ht="156" customHeight="1" x14ac:dyDescent="0.25">
      <c r="A220" s="2">
        <v>217</v>
      </c>
      <c r="B220" s="1" t="s">
        <v>65</v>
      </c>
      <c r="C220" s="1">
        <v>1</v>
      </c>
      <c r="D220" s="11" t="s">
        <v>153</v>
      </c>
      <c r="E220" s="4" t="s">
        <v>268</v>
      </c>
      <c r="F220" s="2">
        <v>1</v>
      </c>
      <c r="G220" s="6">
        <v>31.4</v>
      </c>
      <c r="H220" s="2">
        <v>0</v>
      </c>
      <c r="I220" s="2">
        <v>0</v>
      </c>
      <c r="J220" s="2">
        <f t="shared" si="12"/>
        <v>1</v>
      </c>
      <c r="K220" s="2">
        <f t="shared" si="13"/>
        <v>31.4</v>
      </c>
      <c r="L220" s="2">
        <f t="shared" si="14"/>
        <v>0</v>
      </c>
      <c r="M220" s="2">
        <f t="shared" si="15"/>
        <v>0</v>
      </c>
    </row>
    <row r="221" spans="1:13" ht="65.099999999999994" customHeight="1" x14ac:dyDescent="0.25">
      <c r="A221" s="2">
        <v>218</v>
      </c>
      <c r="B221" s="1" t="s">
        <v>65</v>
      </c>
      <c r="C221" s="1">
        <v>1</v>
      </c>
      <c r="D221" s="11"/>
      <c r="E221" s="4" t="s">
        <v>196</v>
      </c>
      <c r="F221" s="2">
        <v>1</v>
      </c>
      <c r="G221" s="6">
        <v>31.4</v>
      </c>
      <c r="H221" s="2">
        <v>0</v>
      </c>
      <c r="I221" s="2">
        <v>0</v>
      </c>
      <c r="J221" s="2">
        <f t="shared" si="12"/>
        <v>1</v>
      </c>
      <c r="K221" s="2">
        <f t="shared" si="13"/>
        <v>31.4</v>
      </c>
      <c r="L221" s="2">
        <f t="shared" si="14"/>
        <v>0</v>
      </c>
      <c r="M221" s="2">
        <f t="shared" si="15"/>
        <v>0</v>
      </c>
    </row>
    <row r="222" spans="1:13" ht="84.95" customHeight="1" x14ac:dyDescent="0.25">
      <c r="A222" s="2">
        <v>219</v>
      </c>
      <c r="B222" s="1" t="s">
        <v>85</v>
      </c>
      <c r="C222" s="1">
        <v>1</v>
      </c>
      <c r="D222" s="11" t="s">
        <v>154</v>
      </c>
      <c r="E222" s="4" t="s">
        <v>269</v>
      </c>
      <c r="F222" s="2">
        <v>1</v>
      </c>
      <c r="G222" s="6">
        <v>45</v>
      </c>
      <c r="H222" s="2">
        <v>0</v>
      </c>
      <c r="I222" s="2">
        <v>0</v>
      </c>
      <c r="J222" s="2">
        <f t="shared" si="12"/>
        <v>1</v>
      </c>
      <c r="K222" s="2">
        <f t="shared" si="13"/>
        <v>45</v>
      </c>
      <c r="L222" s="2">
        <f t="shared" si="14"/>
        <v>0</v>
      </c>
      <c r="M222" s="2">
        <f t="shared" si="15"/>
        <v>0</v>
      </c>
    </row>
    <row r="223" spans="1:13" ht="65.099999999999994" customHeight="1" x14ac:dyDescent="0.25">
      <c r="A223" s="2">
        <v>220</v>
      </c>
      <c r="B223" s="1" t="s">
        <v>40</v>
      </c>
      <c r="C223" s="1">
        <v>2</v>
      </c>
      <c r="D223" s="11"/>
      <c r="E223" s="4" t="s">
        <v>160</v>
      </c>
      <c r="F223" s="2">
        <v>1</v>
      </c>
      <c r="G223" s="6">
        <v>10</v>
      </c>
      <c r="H223" s="2">
        <v>0</v>
      </c>
      <c r="I223" s="2">
        <v>0</v>
      </c>
      <c r="J223" s="2">
        <f t="shared" si="12"/>
        <v>1</v>
      </c>
      <c r="K223" s="2">
        <f t="shared" si="13"/>
        <v>10</v>
      </c>
      <c r="L223" s="2">
        <f t="shared" si="14"/>
        <v>0</v>
      </c>
      <c r="M223" s="2">
        <f t="shared" si="15"/>
        <v>0</v>
      </c>
    </row>
    <row r="224" spans="1:13" ht="75" customHeight="1" x14ac:dyDescent="0.25">
      <c r="A224" s="2">
        <v>221</v>
      </c>
      <c r="B224" s="1" t="s">
        <v>142</v>
      </c>
      <c r="C224" s="1" t="s">
        <v>115</v>
      </c>
      <c r="D224" s="11" t="s">
        <v>155</v>
      </c>
      <c r="E224" s="4" t="s">
        <v>196</v>
      </c>
      <c r="F224" s="2">
        <v>1</v>
      </c>
      <c r="G224" s="6">
        <v>74.8</v>
      </c>
      <c r="H224" s="2">
        <v>0</v>
      </c>
      <c r="I224" s="2">
        <v>0</v>
      </c>
      <c r="J224" s="2">
        <f t="shared" si="12"/>
        <v>1</v>
      </c>
      <c r="K224" s="2">
        <f t="shared" si="13"/>
        <v>74.8</v>
      </c>
      <c r="L224" s="2">
        <f t="shared" si="14"/>
        <v>0</v>
      </c>
      <c r="M224" s="2">
        <f t="shared" si="15"/>
        <v>0</v>
      </c>
    </row>
    <row r="225" spans="1:13" ht="30" customHeight="1" x14ac:dyDescent="0.25">
      <c r="A225" s="2">
        <v>222</v>
      </c>
      <c r="B225" s="1" t="s">
        <v>79</v>
      </c>
      <c r="C225" s="1" t="s">
        <v>115</v>
      </c>
      <c r="D225" s="11"/>
      <c r="E225" s="4" t="s">
        <v>264</v>
      </c>
      <c r="F225" s="2">
        <v>1</v>
      </c>
      <c r="G225" s="6">
        <v>52.5</v>
      </c>
      <c r="H225" s="2">
        <v>0</v>
      </c>
      <c r="I225" s="2">
        <v>0</v>
      </c>
      <c r="J225" s="2">
        <f t="shared" si="12"/>
        <v>1</v>
      </c>
      <c r="K225" s="2">
        <f t="shared" si="13"/>
        <v>52.5</v>
      </c>
      <c r="L225" s="2">
        <f t="shared" si="14"/>
        <v>0</v>
      </c>
      <c r="M225" s="2">
        <f t="shared" si="15"/>
        <v>0</v>
      </c>
    </row>
    <row r="226" spans="1:13" ht="30" customHeight="1" x14ac:dyDescent="0.25">
      <c r="A226" s="2">
        <v>223</v>
      </c>
      <c r="B226" s="1" t="s">
        <v>79</v>
      </c>
      <c r="C226" s="1" t="s">
        <v>115</v>
      </c>
      <c r="D226" s="11"/>
      <c r="E226" s="4" t="s">
        <v>264</v>
      </c>
      <c r="F226" s="2">
        <v>1</v>
      </c>
      <c r="G226" s="6">
        <v>79.5</v>
      </c>
      <c r="H226" s="2">
        <v>0</v>
      </c>
      <c r="I226" s="2">
        <v>0</v>
      </c>
      <c r="J226" s="2">
        <f t="shared" si="12"/>
        <v>1</v>
      </c>
      <c r="K226" s="2">
        <f t="shared" si="13"/>
        <v>79.5</v>
      </c>
      <c r="L226" s="2">
        <f t="shared" si="14"/>
        <v>0</v>
      </c>
      <c r="M226" s="2">
        <f t="shared" si="15"/>
        <v>0</v>
      </c>
    </row>
    <row r="227" spans="1:13" ht="204.95" customHeight="1" x14ac:dyDescent="0.25">
      <c r="A227" s="2">
        <v>224</v>
      </c>
      <c r="B227" s="1" t="s">
        <v>40</v>
      </c>
      <c r="C227" s="1" t="s">
        <v>115</v>
      </c>
      <c r="D227" s="11"/>
      <c r="E227" s="4" t="s">
        <v>270</v>
      </c>
      <c r="F227" s="2">
        <v>1</v>
      </c>
      <c r="G227" s="6">
        <v>74.8</v>
      </c>
      <c r="H227" s="2">
        <v>0</v>
      </c>
      <c r="I227" s="2">
        <v>0</v>
      </c>
      <c r="J227" s="2">
        <f t="shared" si="12"/>
        <v>1</v>
      </c>
      <c r="K227" s="2">
        <f t="shared" si="13"/>
        <v>74.8</v>
      </c>
      <c r="L227" s="2">
        <f t="shared" si="14"/>
        <v>0</v>
      </c>
      <c r="M227" s="2">
        <f t="shared" si="15"/>
        <v>0</v>
      </c>
    </row>
    <row r="228" spans="1:13" ht="20.100000000000001" customHeight="1" x14ac:dyDescent="0.25">
      <c r="A228" s="2">
        <v>225</v>
      </c>
      <c r="B228" s="1" t="s">
        <v>86</v>
      </c>
      <c r="C228" s="1" t="s">
        <v>115</v>
      </c>
      <c r="D228" s="11" t="s">
        <v>156</v>
      </c>
      <c r="E228" s="4" t="s">
        <v>271</v>
      </c>
      <c r="F228" s="2">
        <v>1</v>
      </c>
      <c r="G228" s="6">
        <v>2.9</v>
      </c>
      <c r="H228" s="2">
        <v>0</v>
      </c>
      <c r="I228" s="2">
        <v>0</v>
      </c>
      <c r="J228" s="2">
        <f t="shared" si="12"/>
        <v>1</v>
      </c>
      <c r="K228" s="2">
        <f t="shared" si="13"/>
        <v>2.9</v>
      </c>
      <c r="L228" s="2">
        <f t="shared" si="14"/>
        <v>0</v>
      </c>
      <c r="M228" s="2">
        <f t="shared" si="15"/>
        <v>0</v>
      </c>
    </row>
    <row r="229" spans="1:13" ht="20.100000000000001" customHeight="1" x14ac:dyDescent="0.25">
      <c r="A229" s="2">
        <v>226</v>
      </c>
      <c r="B229" s="3" t="s">
        <v>86</v>
      </c>
      <c r="C229" s="1" t="s">
        <v>115</v>
      </c>
      <c r="D229" s="11"/>
      <c r="E229" s="4" t="s">
        <v>271</v>
      </c>
      <c r="F229" s="2">
        <v>1</v>
      </c>
      <c r="G229" s="6">
        <v>4.4000000000000004</v>
      </c>
      <c r="H229" s="2">
        <v>0</v>
      </c>
      <c r="I229" s="2">
        <v>0</v>
      </c>
      <c r="J229" s="2">
        <f t="shared" si="12"/>
        <v>1</v>
      </c>
      <c r="K229" s="2">
        <f t="shared" si="13"/>
        <v>4.4000000000000004</v>
      </c>
      <c r="L229" s="2">
        <f t="shared" si="14"/>
        <v>0</v>
      </c>
      <c r="M229" s="2">
        <f t="shared" si="15"/>
        <v>0</v>
      </c>
    </row>
    <row r="230" spans="1:13" ht="20.100000000000001" customHeight="1" x14ac:dyDescent="0.25">
      <c r="A230" s="2">
        <v>227</v>
      </c>
      <c r="B230" s="1" t="s">
        <v>86</v>
      </c>
      <c r="C230" s="1" t="s">
        <v>115</v>
      </c>
      <c r="D230" s="11"/>
      <c r="E230" s="4" t="s">
        <v>271</v>
      </c>
      <c r="F230" s="2">
        <v>1</v>
      </c>
      <c r="G230" s="6">
        <v>39.1</v>
      </c>
      <c r="H230" s="2">
        <v>0</v>
      </c>
      <c r="I230" s="2">
        <v>0</v>
      </c>
      <c r="J230" s="2">
        <f t="shared" si="12"/>
        <v>1</v>
      </c>
      <c r="K230" s="2">
        <f t="shared" si="13"/>
        <v>39.1</v>
      </c>
      <c r="L230" s="2">
        <f t="shared" si="14"/>
        <v>0</v>
      </c>
      <c r="M230" s="2">
        <f t="shared" si="15"/>
        <v>0</v>
      </c>
    </row>
    <row r="231" spans="1:13" ht="65.099999999999994" customHeight="1" x14ac:dyDescent="0.25">
      <c r="A231" s="2">
        <v>228</v>
      </c>
      <c r="B231" s="1" t="s">
        <v>65</v>
      </c>
      <c r="C231" s="1" t="s">
        <v>115</v>
      </c>
      <c r="D231" s="11"/>
      <c r="E231" s="4" t="s">
        <v>276</v>
      </c>
      <c r="F231" s="2">
        <v>1</v>
      </c>
      <c r="G231" s="6">
        <v>96.4</v>
      </c>
      <c r="H231" s="2">
        <v>0</v>
      </c>
      <c r="I231" s="2">
        <v>0</v>
      </c>
      <c r="J231" s="2">
        <f t="shared" si="12"/>
        <v>1</v>
      </c>
      <c r="K231" s="2">
        <f t="shared" si="13"/>
        <v>96.4</v>
      </c>
      <c r="L231" s="2">
        <f t="shared" si="14"/>
        <v>0</v>
      </c>
      <c r="M231" s="2">
        <f t="shared" si="15"/>
        <v>0</v>
      </c>
    </row>
    <row r="232" spans="1:13" ht="219.95" customHeight="1" x14ac:dyDescent="0.25">
      <c r="A232" s="2">
        <v>229</v>
      </c>
      <c r="B232" s="1" t="s">
        <v>40</v>
      </c>
      <c r="C232" s="1" t="s">
        <v>115</v>
      </c>
      <c r="D232" s="11"/>
      <c r="E232" s="4" t="s">
        <v>273</v>
      </c>
      <c r="F232" s="2">
        <v>1</v>
      </c>
      <c r="G232" s="6">
        <v>44.5</v>
      </c>
      <c r="H232" s="2">
        <v>0</v>
      </c>
      <c r="I232" s="2">
        <v>0</v>
      </c>
      <c r="J232" s="2">
        <f t="shared" si="12"/>
        <v>1</v>
      </c>
      <c r="K232" s="2">
        <f t="shared" si="13"/>
        <v>44.5</v>
      </c>
      <c r="L232" s="2">
        <f t="shared" si="14"/>
        <v>0</v>
      </c>
      <c r="M232" s="2">
        <f t="shared" si="15"/>
        <v>0</v>
      </c>
    </row>
    <row r="233" spans="1:13" ht="120" customHeight="1" x14ac:dyDescent="0.25">
      <c r="A233" s="2">
        <v>230</v>
      </c>
      <c r="B233" s="1" t="s">
        <v>40</v>
      </c>
      <c r="C233" s="1" t="s">
        <v>116</v>
      </c>
      <c r="D233" s="11"/>
      <c r="E233" s="4" t="s">
        <v>275</v>
      </c>
      <c r="F233" s="2">
        <v>1</v>
      </c>
      <c r="G233" s="6">
        <v>90.1</v>
      </c>
      <c r="H233" s="2">
        <v>0</v>
      </c>
      <c r="I233" s="2">
        <v>0</v>
      </c>
      <c r="J233" s="2">
        <f t="shared" si="12"/>
        <v>1</v>
      </c>
      <c r="K233" s="2">
        <f t="shared" si="13"/>
        <v>90.1</v>
      </c>
      <c r="L233" s="2">
        <f t="shared" si="14"/>
        <v>0</v>
      </c>
      <c r="M233" s="2">
        <f t="shared" si="15"/>
        <v>0</v>
      </c>
    </row>
    <row r="234" spans="1:13" ht="122.25" customHeight="1" x14ac:dyDescent="0.25">
      <c r="A234" s="2">
        <v>231</v>
      </c>
      <c r="B234" s="3" t="s">
        <v>40</v>
      </c>
      <c r="C234" s="3" t="s">
        <v>117</v>
      </c>
      <c r="D234" s="11"/>
      <c r="E234" s="4" t="s">
        <v>274</v>
      </c>
      <c r="F234" s="2">
        <v>1</v>
      </c>
      <c r="G234" s="6">
        <v>99.3</v>
      </c>
      <c r="H234" s="2">
        <v>0</v>
      </c>
      <c r="I234" s="2">
        <v>0</v>
      </c>
      <c r="J234" s="2">
        <f t="shared" si="12"/>
        <v>1</v>
      </c>
      <c r="K234" s="2">
        <f t="shared" si="13"/>
        <v>99.3</v>
      </c>
      <c r="L234" s="2">
        <f t="shared" si="14"/>
        <v>0</v>
      </c>
      <c r="M234" s="2">
        <f t="shared" si="15"/>
        <v>0</v>
      </c>
    </row>
  </sheetData>
  <mergeCells count="30">
    <mergeCell ref="E132:E133"/>
    <mergeCell ref="D222:D223"/>
    <mergeCell ref="D224:D227"/>
    <mergeCell ref="D228:D234"/>
    <mergeCell ref="D137:D154"/>
    <mergeCell ref="D155:D192"/>
    <mergeCell ref="D193:D202"/>
    <mergeCell ref="D203:D219"/>
    <mergeCell ref="D220:D221"/>
    <mergeCell ref="A1:A3"/>
    <mergeCell ref="B1:B3"/>
    <mergeCell ref="C1:C3"/>
    <mergeCell ref="D1:D3"/>
    <mergeCell ref="E1:E3"/>
    <mergeCell ref="B132:B133"/>
    <mergeCell ref="J1:M1"/>
    <mergeCell ref="F2:G2"/>
    <mergeCell ref="H2:I2"/>
    <mergeCell ref="J2:K2"/>
    <mergeCell ref="L2:M2"/>
    <mergeCell ref="F1:I1"/>
    <mergeCell ref="D4:D30"/>
    <mergeCell ref="D31:D51"/>
    <mergeCell ref="D52:D56"/>
    <mergeCell ref="D57:D84"/>
    <mergeCell ref="D85:D95"/>
    <mergeCell ref="D96:D112"/>
    <mergeCell ref="D113:D136"/>
    <mergeCell ref="G132:G133"/>
    <mergeCell ref="K132:K133"/>
  </mergeCells>
  <pageMargins left="0.25" right="0.25" top="0.75" bottom="0.75" header="0.3" footer="0.3"/>
  <pageSetup paperSize="9" scale="78"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заполнение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Амиров Намик Эльманович</dc:creator>
  <cp:lastModifiedBy>Амиров Намик Эльманович</cp:lastModifiedBy>
  <cp:lastPrinted>2019-07-25T09:43:00Z</cp:lastPrinted>
  <dcterms:created xsi:type="dcterms:W3CDTF">2019-07-24T12:57:48Z</dcterms:created>
  <dcterms:modified xsi:type="dcterms:W3CDTF">2019-07-26T08:49:40Z</dcterms:modified>
</cp:coreProperties>
</file>